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2018 Dropbox\Dropbox\Badminton\LBF\BWF\2023 BWF Junior World Championships\"/>
    </mc:Choice>
  </mc:AlternateContent>
  <bookViews>
    <workbookView xWindow="-210" yWindow="30" windowWidth="11400" windowHeight="1534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2" i="2" l="1"/>
  <c r="G51" i="2"/>
  <c r="G46" i="2"/>
  <c r="G45" i="2"/>
  <c r="G44" i="2"/>
  <c r="G43" i="2"/>
  <c r="G16" i="2"/>
  <c r="G29" i="2"/>
  <c r="G53" i="2" l="1"/>
  <c r="G28" i="2"/>
  <c r="G23" i="2"/>
  <c r="G22" i="2"/>
  <c r="G21" i="2"/>
  <c r="G20" i="2"/>
  <c r="J19" i="2"/>
  <c r="G15" i="2"/>
  <c r="G12" i="2"/>
  <c r="G10" i="2"/>
  <c r="G9" i="2"/>
  <c r="G8" i="2"/>
  <c r="G7" i="2"/>
  <c r="G17" i="2" l="1"/>
  <c r="F36" i="2" s="1"/>
  <c r="G36" i="2" s="1"/>
  <c r="H36" i="2" s="1"/>
  <c r="H6" i="1"/>
  <c r="H3" i="1"/>
  <c r="G3" i="1"/>
  <c r="F6" i="1"/>
  <c r="F4" i="1"/>
  <c r="F2" i="1"/>
  <c r="E4" i="1"/>
  <c r="E2" i="1"/>
  <c r="E3" i="1"/>
  <c r="E6" i="1" l="1"/>
  <c r="G30" i="2" l="1"/>
  <c r="F37" i="2" s="1"/>
  <c r="G37" i="2" s="1"/>
  <c r="H37" i="2" s="1"/>
</calcChain>
</file>

<file path=xl/sharedStrings.xml><?xml version="1.0" encoding="utf-8"?>
<sst xmlns="http://schemas.openxmlformats.org/spreadsheetml/2006/main" count="72" uniqueCount="38">
  <si>
    <t>DRAUDIMAS</t>
  </si>
  <si>
    <t>Renginys:</t>
  </si>
  <si>
    <t>Vieta:</t>
  </si>
  <si>
    <t>Data:</t>
  </si>
  <si>
    <t>SINGLES</t>
  </si>
  <si>
    <t>DOUBLES</t>
  </si>
  <si>
    <t>MIXED</t>
  </si>
  <si>
    <t>TRANSPORTAVIMAS</t>
  </si>
  <si>
    <t>STARTO MOKESČIAI</t>
  </si>
  <si>
    <t>APGYVENDINIMAS</t>
  </si>
  <si>
    <t>SINGLE</t>
  </si>
  <si>
    <t>Domas Pakšys</t>
  </si>
  <si>
    <t>DOUBLE</t>
  </si>
  <si>
    <t>Rokas Lesinskas</t>
  </si>
  <si>
    <t>TRIPLE</t>
  </si>
  <si>
    <t>Nojus Tenikaitis</t>
  </si>
  <si>
    <t>QUDRAPLE</t>
  </si>
  <si>
    <t>Jogailė Kelečiūtė</t>
  </si>
  <si>
    <t>MAITINIMAS</t>
  </si>
  <si>
    <t>Viltė Paulauskaitė</t>
  </si>
  <si>
    <t>Monika Sukackaitė</t>
  </si>
  <si>
    <t>KLUBAS</t>
  </si>
  <si>
    <t>CBC</t>
  </si>
  <si>
    <t>KNBA</t>
  </si>
  <si>
    <t>Klaipėdos BK</t>
  </si>
  <si>
    <t>Volanas</t>
  </si>
  <si>
    <t>SUMOKĖTA</t>
  </si>
  <si>
    <t>APGYVENDINIMAS KARTU VYKSTANTIEMS</t>
  </si>
  <si>
    <t>BWF JUNIOR WORL CHAMPIONSHIPS</t>
  </si>
  <si>
    <t>Spokane, USA</t>
  </si>
  <si>
    <t>SĄMATA 1</t>
  </si>
  <si>
    <t>SĄMATA 2</t>
  </si>
  <si>
    <t>LIETUVOS BADMINTONO FEDERACIJA</t>
  </si>
  <si>
    <t>BWF TRAVEL GRANT</t>
  </si>
  <si>
    <t>FINANSAVIMAS</t>
  </si>
  <si>
    <t>SPORTININKAI/JŲ KLUBAS PAGAL SĄMATA 1</t>
  </si>
  <si>
    <t>Nitesh, Aurelija, Ramūnas</t>
  </si>
  <si>
    <t>SPORTININKAI/JŲ KLUBAS PAGAL SĄMATA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</si>
</sst>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427]"/>
  </numFmts>
  <fonts count="6" x14ac:knownFonts="1">
    <font>
      <sz val="11"/>
      <color theme="1"/>
      <name val="Calibri"/>
      <family val="2"/>
      <scheme val="minor"/>
    </font>
    <font>
      <sz val="11"/>
      <color rgb="FF9C650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b/>
      <sz val="16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3">
    <xf numFmtId="0" fontId="0" fillId="0" borderId="0" xfId="0"/>
    <xf numFmtId="16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1" fillId="2" borderId="1" xfId="1" applyBorder="1"/>
    <xf numFmtId="0" fontId="0" fillId="0" borderId="5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5" fillId="0" borderId="7" xfId="0" applyFont="1" applyBorder="1"/>
    <xf numFmtId="164" fontId="0" fillId="0" borderId="8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5" fillId="0" borderId="14" xfId="0" applyFont="1" applyBorder="1"/>
    <xf numFmtId="164" fontId="0" fillId="0" borderId="0" xfId="0" applyNumberFormat="1"/>
    <xf numFmtId="0" fontId="2" fillId="0" borderId="0" xfId="0" applyFont="1"/>
    <xf numFmtId="164" fontId="5" fillId="0" borderId="19" xfId="0" applyNumberFormat="1" applyFont="1" applyBorder="1" applyAlignment="1">
      <alignment horizontal="center"/>
    </xf>
    <xf numFmtId="0" fontId="5" fillId="0" borderId="9" xfId="0" applyFont="1" applyBorder="1"/>
    <xf numFmtId="0" fontId="5" fillId="0" borderId="4" xfId="0" applyFon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19" xfId="0" applyNumberForma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0" fillId="3" borderId="19" xfId="0" applyNumberFormat="1" applyFill="1" applyBorder="1" applyAlignment="1">
      <alignment horizontal="center"/>
    </xf>
    <xf numFmtId="164" fontId="0" fillId="5" borderId="20" xfId="0" applyNumberFormat="1" applyFill="1" applyBorder="1" applyAlignment="1">
      <alignment horizontal="center"/>
    </xf>
    <xf numFmtId="0" fontId="0" fillId="0" borderId="20" xfId="0" applyNumberFormat="1" applyBorder="1" applyAlignment="1">
      <alignment horizontal="center"/>
    </xf>
    <xf numFmtId="0" fontId="0" fillId="0" borderId="21" xfId="0" applyNumberFormat="1" applyBorder="1" applyAlignment="1">
      <alignment horizontal="center"/>
    </xf>
    <xf numFmtId="0" fontId="0" fillId="0" borderId="19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22" xfId="0" applyNumberFormat="1" applyBorder="1" applyAlignment="1"/>
    <xf numFmtId="164" fontId="4" fillId="4" borderId="4" xfId="0" applyNumberFormat="1" applyFont="1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164" fontId="0" fillId="5" borderId="8" xfId="0" applyNumberFormat="1" applyFill="1" applyBorder="1" applyAlignment="1">
      <alignment horizontal="center"/>
    </xf>
    <xf numFmtId="164" fontId="0" fillId="5" borderId="13" xfId="0" applyNumberForma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5" borderId="7" xfId="0" applyFill="1" applyBorder="1" applyAlignment="1">
      <alignment horizontal="left"/>
    </xf>
    <xf numFmtId="0" fontId="0" fillId="5" borderId="0" xfId="0" applyFill="1" applyAlignment="1">
      <alignment horizontal="left"/>
    </xf>
    <xf numFmtId="0" fontId="0" fillId="0" borderId="7" xfId="0" applyBorder="1" applyAlignment="1">
      <alignment horizontal="left"/>
    </xf>
    <xf numFmtId="0" fontId="0" fillId="0" borderId="0" xfId="0" applyAlignment="1">
      <alignment horizontal="left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4" fontId="4" fillId="0" borderId="4" xfId="0" applyNumberFormat="1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8" xfId="0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3" borderId="21" xfId="0" applyNumberFormat="1" applyFill="1" applyBorder="1" applyAlignment="1">
      <alignment horizontal="center"/>
    </xf>
  </cellXfs>
  <cellStyles count="2">
    <cellStyle name="Neutral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9"/>
  <sheetViews>
    <sheetView workbookViewId="0">
      <selection activeCell="A8" sqref="A8:A9"/>
    </sheetView>
  </sheetViews>
  <sheetFormatPr defaultRowHeight="15" x14ac:dyDescent="0.25"/>
  <cols>
    <col min="1" max="1" width="11.85546875" bestFit="1" customWidth="1"/>
  </cols>
  <sheetData>
    <row r="2" spans="1:8" x14ac:dyDescent="0.25">
      <c r="B2">
        <v>7</v>
      </c>
      <c r="C2">
        <v>1025</v>
      </c>
      <c r="D2">
        <v>1</v>
      </c>
      <c r="E2">
        <f>D2*C2*B2</f>
        <v>7175</v>
      </c>
      <c r="F2">
        <f>E2</f>
        <v>7175</v>
      </c>
      <c r="H2">
        <v>7175</v>
      </c>
    </row>
    <row r="3" spans="1:8" x14ac:dyDescent="0.25">
      <c r="B3">
        <v>3</v>
      </c>
      <c r="C3">
        <v>139</v>
      </c>
      <c r="D3">
        <v>16</v>
      </c>
      <c r="E3">
        <f>D3*C3*B3</f>
        <v>6672</v>
      </c>
      <c r="F3">
        <v>4159</v>
      </c>
      <c r="G3">
        <f>F3*0.3</f>
        <v>1247.7</v>
      </c>
      <c r="H3">
        <f>F3-G3</f>
        <v>2911.3</v>
      </c>
    </row>
    <row r="4" spans="1:8" x14ac:dyDescent="0.25">
      <c r="B4">
        <v>7</v>
      </c>
      <c r="C4">
        <v>15</v>
      </c>
      <c r="D4">
        <v>16</v>
      </c>
      <c r="E4">
        <f t="shared" ref="E4" si="0">D4*C4*B4</f>
        <v>1680</v>
      </c>
      <c r="F4">
        <f>E4</f>
        <v>1680</v>
      </c>
      <c r="H4">
        <v>1680</v>
      </c>
    </row>
    <row r="5" spans="1:8" x14ac:dyDescent="0.25">
      <c r="A5" t="s">
        <v>0</v>
      </c>
    </row>
    <row r="6" spans="1:8" x14ac:dyDescent="0.25">
      <c r="E6">
        <f>SUM(E2:E4)</f>
        <v>15527</v>
      </c>
      <c r="F6">
        <f>SUM(F2:F5)</f>
        <v>13014</v>
      </c>
      <c r="H6">
        <f>SUM(H2:H5)</f>
        <v>11766.3</v>
      </c>
    </row>
    <row r="8" spans="1:8" x14ac:dyDescent="0.25">
      <c r="A8" s="1">
        <v>45192</v>
      </c>
    </row>
    <row r="9" spans="1:8" x14ac:dyDescent="0.25">
      <c r="A9" s="1">
        <v>45207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3"/>
  <sheetViews>
    <sheetView tabSelected="1" zoomScale="85" zoomScaleNormal="85" workbookViewId="0">
      <selection activeCell="A58" sqref="A58"/>
    </sheetView>
  </sheetViews>
  <sheetFormatPr defaultRowHeight="15" x14ac:dyDescent="0.25"/>
  <cols>
    <col min="1" max="1" width="7.42578125" bestFit="1" customWidth="1"/>
    <col min="2" max="2" width="13.42578125" bestFit="1" customWidth="1"/>
    <col min="3" max="3" width="27.85546875" customWidth="1"/>
    <col min="4" max="4" width="16" customWidth="1"/>
    <col min="5" max="6" width="14.140625" customWidth="1"/>
    <col min="7" max="7" width="14.7109375" style="2" bestFit="1" customWidth="1"/>
    <col min="8" max="8" width="25.5703125" bestFit="1" customWidth="1"/>
    <col min="9" max="9" width="27.85546875" customWidth="1"/>
    <col min="10" max="10" width="12.42578125" style="2" bestFit="1" customWidth="1"/>
    <col min="11" max="11" width="12.140625" bestFit="1" customWidth="1"/>
  </cols>
  <sheetData>
    <row r="1" spans="2:18" ht="15.75" thickBot="1" x14ac:dyDescent="0.3"/>
    <row r="2" spans="2:18" s="4" customFormat="1" ht="21.75" thickBot="1" x14ac:dyDescent="0.4">
      <c r="B2" s="3" t="s">
        <v>1</v>
      </c>
      <c r="C2" s="54" t="s">
        <v>28</v>
      </c>
      <c r="D2" s="55"/>
      <c r="E2" s="55"/>
      <c r="F2" s="56"/>
      <c r="G2" s="5"/>
      <c r="J2" s="5"/>
    </row>
    <row r="3" spans="2:18" s="4" customFormat="1" ht="21.75" thickBot="1" x14ac:dyDescent="0.4">
      <c r="B3" s="3" t="s">
        <v>2</v>
      </c>
      <c r="C3" s="54" t="s">
        <v>29</v>
      </c>
      <c r="D3" s="55"/>
      <c r="E3" s="55"/>
      <c r="F3" s="56"/>
      <c r="G3" s="5"/>
      <c r="J3" s="5"/>
    </row>
    <row r="4" spans="2:18" s="4" customFormat="1" ht="21.75" thickBot="1" x14ac:dyDescent="0.4">
      <c r="B4" s="3" t="s">
        <v>3</v>
      </c>
      <c r="C4" s="57">
        <v>45192</v>
      </c>
      <c r="D4" s="57"/>
      <c r="E4" s="57">
        <v>45208</v>
      </c>
      <c r="F4" s="57"/>
      <c r="G4" s="5"/>
      <c r="J4" s="5"/>
      <c r="L4"/>
      <c r="M4"/>
      <c r="N4"/>
      <c r="O4"/>
      <c r="P4"/>
      <c r="Q4"/>
      <c r="R4"/>
    </row>
    <row r="5" spans="2:18" ht="15.75" thickBot="1" x14ac:dyDescent="0.3"/>
    <row r="6" spans="2:18" ht="19.5" thickBot="1" x14ac:dyDescent="0.35">
      <c r="B6" s="51" t="s">
        <v>30</v>
      </c>
      <c r="C6" s="52"/>
      <c r="D6" s="52"/>
      <c r="E6" s="52"/>
      <c r="F6" s="52"/>
      <c r="G6" s="53"/>
      <c r="I6" s="6"/>
      <c r="J6" s="25" t="s">
        <v>21</v>
      </c>
    </row>
    <row r="7" spans="2:18" ht="16.5" thickBot="1" x14ac:dyDescent="0.3">
      <c r="B7" s="41" t="s">
        <v>7</v>
      </c>
      <c r="C7" s="42"/>
      <c r="D7" s="7"/>
      <c r="E7" s="7">
        <v>7</v>
      </c>
      <c r="F7" s="8">
        <v>1025</v>
      </c>
      <c r="G7" s="9">
        <f>F7*E7</f>
        <v>7175</v>
      </c>
      <c r="I7" s="24" t="s">
        <v>17</v>
      </c>
      <c r="J7" s="26" t="s">
        <v>22</v>
      </c>
      <c r="K7" s="32">
        <v>2006</v>
      </c>
    </row>
    <row r="8" spans="2:18" ht="15.75" x14ac:dyDescent="0.25">
      <c r="B8" s="45" t="s">
        <v>8</v>
      </c>
      <c r="C8" s="46"/>
      <c r="D8" s="12" t="s">
        <v>4</v>
      </c>
      <c r="E8" s="12">
        <v>0</v>
      </c>
      <c r="F8" s="13">
        <v>0</v>
      </c>
      <c r="G8" s="14">
        <f t="shared" ref="G8:G12" si="0">F8*E8</f>
        <v>0</v>
      </c>
      <c r="I8" s="10" t="s">
        <v>19</v>
      </c>
      <c r="J8" s="27" t="s">
        <v>23</v>
      </c>
      <c r="K8" s="33">
        <v>2006</v>
      </c>
    </row>
    <row r="9" spans="2:18" ht="15.75" x14ac:dyDescent="0.25">
      <c r="B9" s="49"/>
      <c r="C9" s="50"/>
      <c r="D9" s="15" t="s">
        <v>5</v>
      </c>
      <c r="E9" s="15">
        <v>0</v>
      </c>
      <c r="F9" s="11">
        <v>0</v>
      </c>
      <c r="G9" s="16">
        <f t="shared" si="0"/>
        <v>0</v>
      </c>
      <c r="I9" s="10" t="s">
        <v>20</v>
      </c>
      <c r="J9" s="27" t="s">
        <v>24</v>
      </c>
      <c r="K9" s="33">
        <v>2006</v>
      </c>
    </row>
    <row r="10" spans="2:18" ht="16.5" thickBot="1" x14ac:dyDescent="0.3">
      <c r="B10" s="43"/>
      <c r="C10" s="44"/>
      <c r="D10" s="17" t="s">
        <v>6</v>
      </c>
      <c r="E10" s="17">
        <v>0</v>
      </c>
      <c r="F10" s="18">
        <v>0</v>
      </c>
      <c r="G10" s="19">
        <f t="shared" si="0"/>
        <v>0</v>
      </c>
      <c r="I10" s="10" t="s">
        <v>13</v>
      </c>
      <c r="J10" s="27" t="s">
        <v>23</v>
      </c>
      <c r="K10" s="33">
        <v>2008</v>
      </c>
    </row>
    <row r="11" spans="2:18" ht="15.75" x14ac:dyDescent="0.25">
      <c r="B11" s="45" t="s">
        <v>9</v>
      </c>
      <c r="C11" s="46"/>
      <c r="D11" s="12" t="s">
        <v>10</v>
      </c>
      <c r="E11" s="12">
        <v>1</v>
      </c>
      <c r="F11" s="13"/>
      <c r="G11" s="14">
        <v>4300</v>
      </c>
      <c r="I11" s="10" t="s">
        <v>11</v>
      </c>
      <c r="J11" s="27" t="s">
        <v>22</v>
      </c>
      <c r="K11" s="33">
        <v>2007</v>
      </c>
    </row>
    <row r="12" spans="2:18" ht="16.5" thickBot="1" x14ac:dyDescent="0.3">
      <c r="B12" s="49"/>
      <c r="C12" s="50"/>
      <c r="D12" s="15" t="s">
        <v>12</v>
      </c>
      <c r="E12" s="15"/>
      <c r="F12" s="11"/>
      <c r="G12" s="16">
        <f t="shared" si="0"/>
        <v>0</v>
      </c>
      <c r="I12" s="20" t="s">
        <v>15</v>
      </c>
      <c r="J12" s="28" t="s">
        <v>25</v>
      </c>
      <c r="K12" s="34">
        <v>2008</v>
      </c>
    </row>
    <row r="13" spans="2:18" ht="16.5" thickBot="1" x14ac:dyDescent="0.3">
      <c r="B13" s="49"/>
      <c r="C13" s="50"/>
      <c r="D13" s="15" t="s">
        <v>14</v>
      </c>
      <c r="E13" s="15"/>
      <c r="F13" s="11"/>
      <c r="G13" s="16">
        <v>0</v>
      </c>
      <c r="J13" s="29"/>
    </row>
    <row r="14" spans="2:18" ht="16.5" thickBot="1" x14ac:dyDescent="0.3">
      <c r="B14" s="43"/>
      <c r="C14" s="44"/>
      <c r="D14" s="17" t="s">
        <v>16</v>
      </c>
      <c r="E14" s="17"/>
      <c r="F14" s="18"/>
      <c r="G14" s="19">
        <v>0</v>
      </c>
      <c r="I14" s="6"/>
      <c r="J14" s="25" t="s">
        <v>21</v>
      </c>
      <c r="K14" s="25" t="s">
        <v>26</v>
      </c>
    </row>
    <row r="15" spans="2:18" ht="15.75" thickBot="1" x14ac:dyDescent="0.3">
      <c r="B15" s="41" t="s">
        <v>18</v>
      </c>
      <c r="C15" s="42"/>
      <c r="D15" s="7">
        <v>7</v>
      </c>
      <c r="E15" s="7">
        <v>16</v>
      </c>
      <c r="F15" s="8">
        <v>30</v>
      </c>
      <c r="G15" s="9">
        <f>F15*E15*D15</f>
        <v>3360</v>
      </c>
      <c r="I15" s="31" t="s">
        <v>22</v>
      </c>
      <c r="J15" s="31">
        <v>1000</v>
      </c>
      <c r="K15" s="31">
        <v>0</v>
      </c>
    </row>
    <row r="16" spans="2:18" ht="15.75" thickBot="1" x14ac:dyDescent="0.3">
      <c r="B16" s="43" t="s">
        <v>0</v>
      </c>
      <c r="C16" s="44"/>
      <c r="D16" s="17">
        <v>7</v>
      </c>
      <c r="E16" s="17">
        <v>1</v>
      </c>
      <c r="F16" s="18">
        <v>126</v>
      </c>
      <c r="G16" s="19">
        <f>F16*E16*D16</f>
        <v>882</v>
      </c>
      <c r="I16" s="62" t="s">
        <v>23</v>
      </c>
      <c r="J16" s="62">
        <v>1000</v>
      </c>
      <c r="K16" s="62">
        <v>0</v>
      </c>
    </row>
    <row r="17" spans="2:11" ht="19.5" thickBot="1" x14ac:dyDescent="0.35">
      <c r="F17" s="21"/>
      <c r="G17" s="37">
        <f>SUM(G7:G16)</f>
        <v>15717</v>
      </c>
      <c r="I17" s="62" t="s">
        <v>24</v>
      </c>
      <c r="J17" s="62">
        <v>500</v>
      </c>
      <c r="K17" s="62">
        <v>0</v>
      </c>
    </row>
    <row r="18" spans="2:11" ht="15.75" thickBot="1" x14ac:dyDescent="0.3">
      <c r="I18" s="30" t="s">
        <v>25</v>
      </c>
      <c r="J18" s="30">
        <v>500</v>
      </c>
      <c r="K18" s="30">
        <v>500</v>
      </c>
    </row>
    <row r="19" spans="2:11" ht="19.5" thickBot="1" x14ac:dyDescent="0.35">
      <c r="B19" s="51" t="s">
        <v>31</v>
      </c>
      <c r="C19" s="52"/>
      <c r="D19" s="52"/>
      <c r="E19" s="52"/>
      <c r="F19" s="52"/>
      <c r="G19" s="53"/>
      <c r="J19" s="23">
        <f>SUM(J15:J18)</f>
        <v>3000</v>
      </c>
    </row>
    <row r="20" spans="2:11" ht="15.75" thickBot="1" x14ac:dyDescent="0.3">
      <c r="B20" s="41" t="s">
        <v>7</v>
      </c>
      <c r="C20" s="42"/>
      <c r="D20" s="7"/>
      <c r="E20" s="7">
        <v>7</v>
      </c>
      <c r="F20" s="8">
        <v>1025</v>
      </c>
      <c r="G20" s="9">
        <f>F20*E20</f>
        <v>7175</v>
      </c>
    </row>
    <row r="21" spans="2:11" x14ac:dyDescent="0.25">
      <c r="B21" s="45" t="s">
        <v>8</v>
      </c>
      <c r="C21" s="46"/>
      <c r="D21" s="12" t="s">
        <v>4</v>
      </c>
      <c r="E21" s="12">
        <v>0</v>
      </c>
      <c r="F21" s="13">
        <v>0</v>
      </c>
      <c r="G21" s="14">
        <f t="shared" ref="G21:G23" si="1">F21*E21</f>
        <v>0</v>
      </c>
    </row>
    <row r="22" spans="2:11" x14ac:dyDescent="0.25">
      <c r="B22" s="49"/>
      <c r="C22" s="50"/>
      <c r="D22" s="15" t="s">
        <v>5</v>
      </c>
      <c r="E22" s="15">
        <v>0</v>
      </c>
      <c r="F22" s="11">
        <v>0</v>
      </c>
      <c r="G22" s="16">
        <f t="shared" si="1"/>
        <v>0</v>
      </c>
      <c r="H22" s="22"/>
    </row>
    <row r="23" spans="2:11" ht="15.75" thickBot="1" x14ac:dyDescent="0.3">
      <c r="B23" s="43"/>
      <c r="C23" s="44"/>
      <c r="D23" s="17" t="s">
        <v>6</v>
      </c>
      <c r="E23" s="17">
        <v>0</v>
      </c>
      <c r="F23" s="18">
        <v>0</v>
      </c>
      <c r="G23" s="19">
        <f t="shared" si="1"/>
        <v>0</v>
      </c>
      <c r="H23" s="22"/>
    </row>
    <row r="24" spans="2:11" x14ac:dyDescent="0.25">
      <c r="B24" s="45" t="s">
        <v>9</v>
      </c>
      <c r="C24" s="46"/>
      <c r="D24" s="12" t="s">
        <v>10</v>
      </c>
      <c r="E24" s="12">
        <v>1</v>
      </c>
      <c r="F24" s="13"/>
      <c r="G24" s="14">
        <v>4300</v>
      </c>
    </row>
    <row r="25" spans="2:11" x14ac:dyDescent="0.25">
      <c r="B25" s="47" t="s">
        <v>27</v>
      </c>
      <c r="C25" s="48"/>
      <c r="D25" s="38" t="s">
        <v>12</v>
      </c>
      <c r="E25" s="38"/>
      <c r="F25" s="39"/>
      <c r="G25" s="40">
        <v>-1290</v>
      </c>
      <c r="H25" t="s">
        <v>36</v>
      </c>
    </row>
    <row r="26" spans="2:11" x14ac:dyDescent="0.25">
      <c r="B26" s="49"/>
      <c r="C26" s="50"/>
      <c r="D26" s="15" t="s">
        <v>14</v>
      </c>
      <c r="E26" s="15"/>
      <c r="F26" s="11"/>
      <c r="G26" s="16">
        <v>0</v>
      </c>
    </row>
    <row r="27" spans="2:11" ht="15.75" thickBot="1" x14ac:dyDescent="0.3">
      <c r="B27" s="43"/>
      <c r="C27" s="44"/>
      <c r="D27" s="17" t="s">
        <v>16</v>
      </c>
      <c r="E27" s="17"/>
      <c r="F27" s="18"/>
      <c r="G27" s="19">
        <v>0</v>
      </c>
    </row>
    <row r="28" spans="2:11" ht="15.75" thickBot="1" x14ac:dyDescent="0.3">
      <c r="B28" s="41" t="s">
        <v>18</v>
      </c>
      <c r="C28" s="42"/>
      <c r="D28" s="7">
        <v>7</v>
      </c>
      <c r="E28" s="7">
        <v>16</v>
      </c>
      <c r="F28" s="8">
        <v>30</v>
      </c>
      <c r="G28" s="9">
        <f>F28*E28*D28</f>
        <v>3360</v>
      </c>
      <c r="I28" s="21"/>
    </row>
    <row r="29" spans="2:11" ht="15.75" thickBot="1" x14ac:dyDescent="0.3">
      <c r="B29" s="43" t="s">
        <v>0</v>
      </c>
      <c r="C29" s="44"/>
      <c r="D29" s="17">
        <v>7</v>
      </c>
      <c r="E29" s="17">
        <v>1</v>
      </c>
      <c r="F29" s="18">
        <v>200</v>
      </c>
      <c r="G29" s="19">
        <f>F29*E29*D29</f>
        <v>1400</v>
      </c>
    </row>
    <row r="30" spans="2:11" ht="19.5" thickBot="1" x14ac:dyDescent="0.35">
      <c r="F30" s="21"/>
      <c r="G30" s="37">
        <f>SUM(G20:G29)</f>
        <v>14945</v>
      </c>
    </row>
    <row r="31" spans="2:11" x14ac:dyDescent="0.25">
      <c r="J31"/>
    </row>
    <row r="32" spans="2:11" ht="15.75" thickBot="1" x14ac:dyDescent="0.3">
      <c r="J32"/>
    </row>
    <row r="33" spans="1:10" ht="19.5" thickBot="1" x14ac:dyDescent="0.35">
      <c r="B33" s="51" t="s">
        <v>34</v>
      </c>
      <c r="C33" s="52"/>
      <c r="D33" s="52"/>
      <c r="E33" s="52"/>
      <c r="F33" s="52"/>
      <c r="G33" s="53"/>
      <c r="J33"/>
    </row>
    <row r="34" spans="1:10" ht="15.75" thickBot="1" x14ac:dyDescent="0.3">
      <c r="B34" s="41" t="s">
        <v>32</v>
      </c>
      <c r="C34" s="42"/>
      <c r="D34" s="58">
        <v>1</v>
      </c>
      <c r="E34" s="59"/>
      <c r="F34" s="60">
        <v>5000</v>
      </c>
      <c r="G34" s="61"/>
      <c r="J34"/>
    </row>
    <row r="35" spans="1:10" ht="15.75" thickBot="1" x14ac:dyDescent="0.3">
      <c r="B35" s="41" t="s">
        <v>33</v>
      </c>
      <c r="C35" s="42"/>
      <c r="D35" s="58">
        <v>1</v>
      </c>
      <c r="E35" s="59"/>
      <c r="F35" s="60">
        <v>4590</v>
      </c>
      <c r="G35" s="61"/>
      <c r="J35"/>
    </row>
    <row r="36" spans="1:10" ht="15.75" thickBot="1" x14ac:dyDescent="0.3">
      <c r="B36" s="41" t="s">
        <v>35</v>
      </c>
      <c r="C36" s="42"/>
      <c r="D36" s="58">
        <v>6</v>
      </c>
      <c r="E36" s="59"/>
      <c r="F36" s="36">
        <f>(G17-F34-F35)/6</f>
        <v>1021.1666666666666</v>
      </c>
      <c r="G36" s="35">
        <f>F36*D36</f>
        <v>6127</v>
      </c>
      <c r="H36" s="21">
        <f>G36+F35+F34</f>
        <v>15717</v>
      </c>
      <c r="J36"/>
    </row>
    <row r="37" spans="1:10" ht="15.75" thickBot="1" x14ac:dyDescent="0.3">
      <c r="B37" s="41" t="s">
        <v>37</v>
      </c>
      <c r="C37" s="42"/>
      <c r="D37" s="58">
        <v>6</v>
      </c>
      <c r="E37" s="59"/>
      <c r="F37" s="36">
        <f>(G30-F34-F35)/6</f>
        <v>892.5</v>
      </c>
      <c r="G37" s="35">
        <f>F37*D37</f>
        <v>5355</v>
      </c>
      <c r="H37" s="21">
        <f>G37+F35+F34</f>
        <v>14945</v>
      </c>
      <c r="J37"/>
    </row>
    <row r="38" spans="1:10" x14ac:dyDescent="0.25">
      <c r="J38"/>
    </row>
    <row r="39" spans="1:10" x14ac:dyDescent="0.25">
      <c r="J39"/>
    </row>
    <row r="41" spans="1:10" ht="15.75" thickBot="1" x14ac:dyDescent="0.3"/>
    <row r="42" spans="1:10" ht="19.5" thickBot="1" x14ac:dyDescent="0.35">
      <c r="A42" s="1">
        <v>45192</v>
      </c>
      <c r="B42" s="51" t="s">
        <v>31</v>
      </c>
      <c r="C42" s="52"/>
      <c r="D42" s="52"/>
      <c r="E42" s="52"/>
      <c r="F42" s="52"/>
      <c r="G42" s="53"/>
    </row>
    <row r="43" spans="1:10" ht="15.75" thickBot="1" x14ac:dyDescent="0.3">
      <c r="A43" s="1">
        <v>45207</v>
      </c>
      <c r="B43" s="41" t="s">
        <v>7</v>
      </c>
      <c r="C43" s="42"/>
      <c r="D43" s="7"/>
      <c r="E43" s="7">
        <v>6</v>
      </c>
      <c r="F43" s="8">
        <v>1025</v>
      </c>
      <c r="G43" s="9">
        <f>F43*E43</f>
        <v>6150</v>
      </c>
    </row>
    <row r="44" spans="1:10" x14ac:dyDescent="0.25">
      <c r="B44" s="45" t="s">
        <v>8</v>
      </c>
      <c r="C44" s="46"/>
      <c r="D44" s="12" t="s">
        <v>4</v>
      </c>
      <c r="E44" s="12">
        <v>0</v>
      </c>
      <c r="F44" s="13">
        <v>0</v>
      </c>
      <c r="G44" s="14">
        <f t="shared" ref="G44:G46" si="2">F44*E44</f>
        <v>0</v>
      </c>
    </row>
    <row r="45" spans="1:10" x14ac:dyDescent="0.25">
      <c r="B45" s="49"/>
      <c r="C45" s="50"/>
      <c r="D45" s="15" t="s">
        <v>5</v>
      </c>
      <c r="E45" s="15">
        <v>0</v>
      </c>
      <c r="F45" s="11">
        <v>0</v>
      </c>
      <c r="G45" s="16">
        <f t="shared" si="2"/>
        <v>0</v>
      </c>
    </row>
    <row r="46" spans="1:10" ht="15.75" thickBot="1" x14ac:dyDescent="0.3">
      <c r="B46" s="43"/>
      <c r="C46" s="44"/>
      <c r="D46" s="17" t="s">
        <v>6</v>
      </c>
      <c r="E46" s="17">
        <v>0</v>
      </c>
      <c r="F46" s="18">
        <v>0</v>
      </c>
      <c r="G46" s="19">
        <f t="shared" si="2"/>
        <v>0</v>
      </c>
    </row>
    <row r="47" spans="1:10" x14ac:dyDescent="0.25">
      <c r="B47" s="45" t="s">
        <v>9</v>
      </c>
      <c r="C47" s="46"/>
      <c r="D47" s="12" t="s">
        <v>10</v>
      </c>
      <c r="E47" s="12">
        <v>1</v>
      </c>
      <c r="F47" s="13"/>
      <c r="G47" s="14">
        <v>4300</v>
      </c>
    </row>
    <row r="48" spans="1:10" x14ac:dyDescent="0.25">
      <c r="B48" s="47" t="s">
        <v>27</v>
      </c>
      <c r="C48" s="48"/>
      <c r="D48" s="38" t="s">
        <v>12</v>
      </c>
      <c r="E48" s="38"/>
      <c r="F48" s="39"/>
      <c r="G48" s="40">
        <v>-1290</v>
      </c>
    </row>
    <row r="49" spans="2:7" x14ac:dyDescent="0.25">
      <c r="B49" s="49"/>
      <c r="C49" s="50"/>
      <c r="D49" s="15" t="s">
        <v>14</v>
      </c>
      <c r="E49" s="15"/>
      <c r="F49" s="11"/>
      <c r="G49" s="16">
        <v>0</v>
      </c>
    </row>
    <row r="50" spans="2:7" ht="15.75" thickBot="1" x14ac:dyDescent="0.3">
      <c r="B50" s="43"/>
      <c r="C50" s="44"/>
      <c r="D50" s="17" t="s">
        <v>16</v>
      </c>
      <c r="E50" s="17"/>
      <c r="F50" s="18"/>
      <c r="G50" s="19">
        <v>0</v>
      </c>
    </row>
    <row r="51" spans="2:7" ht="15.75" thickBot="1" x14ac:dyDescent="0.3">
      <c r="B51" s="41" t="s">
        <v>18</v>
      </c>
      <c r="C51" s="42"/>
      <c r="D51" s="7">
        <v>8</v>
      </c>
      <c r="E51" s="7">
        <v>16</v>
      </c>
      <c r="F51" s="8">
        <v>30</v>
      </c>
      <c r="G51" s="9">
        <f>F51*E51*D51</f>
        <v>3840</v>
      </c>
    </row>
    <row r="52" spans="2:7" ht="15.75" thickBot="1" x14ac:dyDescent="0.3">
      <c r="B52" s="43" t="s">
        <v>0</v>
      </c>
      <c r="C52" s="44"/>
      <c r="D52" s="17">
        <v>8</v>
      </c>
      <c r="E52" s="17">
        <v>1</v>
      </c>
      <c r="F52" s="18">
        <v>200</v>
      </c>
      <c r="G52" s="19">
        <f>F52*E52*D52</f>
        <v>1600</v>
      </c>
    </row>
    <row r="53" spans="2:7" ht="19.5" thickBot="1" x14ac:dyDescent="0.35">
      <c r="F53" s="21"/>
      <c r="G53" s="37">
        <f>SUM(G43:G52)</f>
        <v>14600</v>
      </c>
    </row>
  </sheetData>
  <mergeCells count="48">
    <mergeCell ref="B26:C26"/>
    <mergeCell ref="B27:C27"/>
    <mergeCell ref="B28:C28"/>
    <mergeCell ref="B19:G19"/>
    <mergeCell ref="D37:E37"/>
    <mergeCell ref="B37:C37"/>
    <mergeCell ref="B33:G33"/>
    <mergeCell ref="B34:C34"/>
    <mergeCell ref="B35:C35"/>
    <mergeCell ref="B36:C36"/>
    <mergeCell ref="D34:E34"/>
    <mergeCell ref="D35:E35"/>
    <mergeCell ref="D36:E36"/>
    <mergeCell ref="F34:G34"/>
    <mergeCell ref="F35:G35"/>
    <mergeCell ref="B21:C21"/>
    <mergeCell ref="B22:C22"/>
    <mergeCell ref="B23:C23"/>
    <mergeCell ref="B24:C24"/>
    <mergeCell ref="B25:C25"/>
    <mergeCell ref="C2:F2"/>
    <mergeCell ref="C3:F3"/>
    <mergeCell ref="C4:D4"/>
    <mergeCell ref="E4:F4"/>
    <mergeCell ref="B6:G6"/>
    <mergeCell ref="B7:C7"/>
    <mergeCell ref="B42:G42"/>
    <mergeCell ref="B43:C43"/>
    <mergeCell ref="B44:C44"/>
    <mergeCell ref="B45:C45"/>
    <mergeCell ref="B14:C14"/>
    <mergeCell ref="B15:C15"/>
    <mergeCell ref="B16:C16"/>
    <mergeCell ref="B8:C8"/>
    <mergeCell ref="B9:C9"/>
    <mergeCell ref="B10:C10"/>
    <mergeCell ref="B11:C11"/>
    <mergeCell ref="B12:C12"/>
    <mergeCell ref="B13:C13"/>
    <mergeCell ref="B29:C29"/>
    <mergeCell ref="B20:C20"/>
    <mergeCell ref="B51:C51"/>
    <mergeCell ref="B52:C52"/>
    <mergeCell ref="B46:C46"/>
    <mergeCell ref="B47:C47"/>
    <mergeCell ref="B48:C48"/>
    <mergeCell ref="B49:C49"/>
    <mergeCell ref="B50:C5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Tadas Ivanauskas</dc:creator>
  <cp:lastModifiedBy>user</cp:lastModifiedBy>
  <dcterms:created xsi:type="dcterms:W3CDTF">2023-06-23T10:25:50Z</dcterms:created>
  <dcterms:modified xsi:type="dcterms:W3CDTF">2023-07-10T07:16:12Z</dcterms:modified>
</cp:coreProperties>
</file>