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as\Dropbox\Badminton\LBF\Treneriu Taryba\"/>
    </mc:Choice>
  </mc:AlternateContent>
  <xr:revisionPtr revIDLastSave="0" documentId="13_ncr:1_{1EDABDF1-E6C1-44A4-A7B1-92FE68A837E4}" xr6:coauthVersionLast="47" xr6:coauthVersionMax="47" xr10:uidLastSave="{00000000-0000-0000-0000-000000000000}"/>
  <bookViews>
    <workbookView xWindow="-90" yWindow="75" windowWidth="14970" windowHeight="15480" firstSheet="1" activeTab="4" xr2:uid="{00000000-000D-0000-FFFF-FFFF00000000}"/>
  </bookViews>
  <sheets>
    <sheet name="Nacionalinė" sheetId="12" r:id="rId1"/>
    <sheet name="U19" sheetId="7" r:id="rId2"/>
    <sheet name="U17" sheetId="8" r:id="rId3"/>
    <sheet name="U15" sheetId="13" r:id="rId4"/>
    <sheet name="BENDRA SUVESTINĖ" sheetId="10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0" l="1"/>
  <c r="C5" i="10"/>
  <c r="C4" i="10"/>
  <c r="F87" i="13"/>
  <c r="F86" i="13"/>
  <c r="F85" i="13"/>
  <c r="F84" i="13"/>
  <c r="F83" i="13"/>
  <c r="F88" i="13" s="1"/>
  <c r="F81" i="13"/>
  <c r="F80" i="13"/>
  <c r="F79" i="13"/>
  <c r="F78" i="13"/>
  <c r="F77" i="13"/>
  <c r="F76" i="13"/>
  <c r="F73" i="13"/>
  <c r="F72" i="13"/>
  <c r="F71" i="13"/>
  <c r="F70" i="13"/>
  <c r="F69" i="13"/>
  <c r="F74" i="13" s="1"/>
  <c r="F66" i="13"/>
  <c r="F65" i="13"/>
  <c r="F64" i="13"/>
  <c r="F63" i="13"/>
  <c r="F62" i="13"/>
  <c r="F67" i="13" s="1"/>
  <c r="F60" i="13"/>
  <c r="G59" i="13"/>
  <c r="F58" i="13"/>
  <c r="F57" i="13"/>
  <c r="F56" i="13"/>
  <c r="F55" i="13"/>
  <c r="F53" i="13"/>
  <c r="G52" i="13"/>
  <c r="F51" i="13"/>
  <c r="F50" i="13"/>
  <c r="F49" i="13"/>
  <c r="F48" i="13"/>
  <c r="G45" i="13"/>
  <c r="F44" i="13"/>
  <c r="F42" i="13"/>
  <c r="F41" i="13"/>
  <c r="F46" i="13" s="1"/>
  <c r="F40" i="13"/>
  <c r="F38" i="13"/>
  <c r="G37" i="13"/>
  <c r="G30" i="13"/>
  <c r="G89" i="13" s="1"/>
  <c r="F29" i="13"/>
  <c r="F28" i="13"/>
  <c r="F27" i="13"/>
  <c r="F26" i="13"/>
  <c r="F25" i="13"/>
  <c r="F31" i="13" s="1"/>
  <c r="F16" i="13"/>
  <c r="F13" i="13"/>
  <c r="F12" i="13"/>
  <c r="F9" i="13"/>
  <c r="G8" i="13"/>
  <c r="F7" i="13"/>
  <c r="F6" i="13"/>
  <c r="F5" i="13"/>
  <c r="F4" i="13"/>
  <c r="F41" i="7"/>
  <c r="F49" i="7"/>
  <c r="F10" i="8"/>
  <c r="G49" i="7"/>
  <c r="F9" i="12"/>
  <c r="F16" i="12"/>
  <c r="F15" i="12"/>
  <c r="F11" i="12"/>
  <c r="F4" i="12"/>
  <c r="E5" i="12"/>
  <c r="F5" i="12"/>
  <c r="F6" i="12"/>
  <c r="F7" i="12"/>
  <c r="F8" i="12"/>
  <c r="F12" i="12"/>
  <c r="F13" i="12"/>
  <c r="F18" i="12"/>
  <c r="F23" i="12" s="1"/>
  <c r="F19" i="12"/>
  <c r="F21" i="12"/>
  <c r="F22" i="12"/>
  <c r="E25" i="12"/>
  <c r="F25" i="12"/>
  <c r="F26" i="12"/>
  <c r="F27" i="12"/>
  <c r="F28" i="12"/>
  <c r="F29" i="12"/>
  <c r="F32" i="12"/>
  <c r="F33" i="12"/>
  <c r="F34" i="12"/>
  <c r="F35" i="12"/>
  <c r="F36" i="12"/>
  <c r="F37" i="12"/>
  <c r="F39" i="12"/>
  <c r="F40" i="12"/>
  <c r="F41" i="12"/>
  <c r="F42" i="12"/>
  <c r="F43" i="12"/>
  <c r="F44" i="12"/>
  <c r="F46" i="12"/>
  <c r="F51" i="12" s="1"/>
  <c r="F47" i="12"/>
  <c r="F48" i="12"/>
  <c r="F49" i="12"/>
  <c r="F50" i="12"/>
  <c r="F53" i="12"/>
  <c r="F58" i="12" s="1"/>
  <c r="F54" i="12"/>
  <c r="F55" i="12"/>
  <c r="F56" i="12"/>
  <c r="F57" i="12"/>
  <c r="F60" i="12"/>
  <c r="F61" i="12"/>
  <c r="F62" i="12"/>
  <c r="F63" i="12"/>
  <c r="F64" i="12"/>
  <c r="F65" i="12"/>
  <c r="F67" i="12"/>
  <c r="F68" i="12"/>
  <c r="F69" i="12"/>
  <c r="F70" i="12"/>
  <c r="F71" i="12"/>
  <c r="F72" i="12"/>
  <c r="F74" i="12"/>
  <c r="F79" i="12" s="1"/>
  <c r="F75" i="12"/>
  <c r="F76" i="12"/>
  <c r="F77" i="12"/>
  <c r="F78" i="12"/>
  <c r="F81" i="12"/>
  <c r="F86" i="12" s="1"/>
  <c r="F82" i="12"/>
  <c r="F83" i="12"/>
  <c r="F84" i="12"/>
  <c r="F85" i="12"/>
  <c r="C6" i="10" l="1"/>
  <c r="F89" i="13"/>
  <c r="F87" i="12"/>
  <c r="C2" i="10" s="1"/>
  <c r="G9" i="8" l="1"/>
  <c r="F8" i="8"/>
  <c r="F7" i="8"/>
  <c r="F6" i="8"/>
  <c r="F5" i="8"/>
  <c r="F45" i="7"/>
  <c r="F31" i="7"/>
  <c r="G8" i="7"/>
  <c r="G16" i="7"/>
  <c r="G24" i="7"/>
  <c r="F23" i="7"/>
  <c r="F22" i="7"/>
  <c r="F21" i="7"/>
  <c r="F20" i="7"/>
  <c r="F19" i="7"/>
  <c r="G32" i="7"/>
  <c r="F30" i="7"/>
  <c r="F29" i="7"/>
  <c r="F28" i="7"/>
  <c r="F27" i="7"/>
  <c r="F35" i="7"/>
  <c r="F36" i="7"/>
  <c r="F37" i="7"/>
  <c r="F38" i="7"/>
  <c r="F39" i="7"/>
  <c r="G40" i="7"/>
  <c r="F15" i="7"/>
  <c r="F14" i="7"/>
  <c r="F13" i="7"/>
  <c r="F12" i="7"/>
  <c r="F7" i="7"/>
  <c r="F6" i="7"/>
  <c r="F5" i="7"/>
  <c r="F4" i="7"/>
  <c r="F85" i="8"/>
  <c r="F84" i="8"/>
  <c r="F83" i="8"/>
  <c r="F82" i="8"/>
  <c r="F81" i="8"/>
  <c r="F78" i="8"/>
  <c r="F77" i="8"/>
  <c r="F76" i="8"/>
  <c r="F75" i="8"/>
  <c r="F74" i="8"/>
  <c r="F71" i="8"/>
  <c r="F70" i="8"/>
  <c r="F69" i="8"/>
  <c r="F68" i="8"/>
  <c r="F67" i="8"/>
  <c r="F64" i="8"/>
  <c r="F63" i="8"/>
  <c r="F62" i="8"/>
  <c r="F61" i="8"/>
  <c r="F60" i="8"/>
  <c r="F57" i="8"/>
  <c r="F56" i="8"/>
  <c r="F55" i="8"/>
  <c r="F54" i="8"/>
  <c r="F53" i="8"/>
  <c r="F50" i="8"/>
  <c r="F49" i="8"/>
  <c r="F48" i="8"/>
  <c r="F47" i="8"/>
  <c r="F46" i="8"/>
  <c r="F43" i="8"/>
  <c r="F42" i="8"/>
  <c r="F41" i="8"/>
  <c r="F40" i="8"/>
  <c r="F39" i="8"/>
  <c r="F36" i="8"/>
  <c r="F35" i="8"/>
  <c r="F34" i="8"/>
  <c r="F33" i="8"/>
  <c r="F32" i="8"/>
  <c r="F29" i="8"/>
  <c r="F28" i="8"/>
  <c r="F27" i="8"/>
  <c r="F26" i="8"/>
  <c r="F25" i="8"/>
  <c r="F22" i="8"/>
  <c r="F21" i="8"/>
  <c r="F20" i="8"/>
  <c r="F19" i="8"/>
  <c r="F18" i="8"/>
  <c r="F13" i="8"/>
  <c r="F12" i="8"/>
  <c r="F16" i="8" s="1"/>
  <c r="F82" i="7"/>
  <c r="F81" i="7"/>
  <c r="F80" i="7"/>
  <c r="F79" i="7"/>
  <c r="F78" i="7"/>
  <c r="F75" i="7"/>
  <c r="F74" i="7"/>
  <c r="F73" i="7"/>
  <c r="F72" i="7"/>
  <c r="F71" i="7"/>
  <c r="F68" i="7"/>
  <c r="F67" i="7"/>
  <c r="F66" i="7"/>
  <c r="F65" i="7"/>
  <c r="F64" i="7"/>
  <c r="F61" i="7"/>
  <c r="F60" i="7"/>
  <c r="F59" i="7"/>
  <c r="F58" i="7"/>
  <c r="F57" i="7"/>
  <c r="F54" i="7"/>
  <c r="F53" i="7"/>
  <c r="F52" i="7"/>
  <c r="F51" i="7"/>
  <c r="F50" i="7"/>
  <c r="G48" i="7"/>
  <c r="F47" i="7"/>
  <c r="F46" i="7"/>
  <c r="F44" i="7"/>
  <c r="F43" i="7"/>
  <c r="F9" i="7"/>
  <c r="F87" i="8" l="1"/>
  <c r="F23" i="8"/>
  <c r="F62" i="7"/>
  <c r="F10" i="7"/>
  <c r="F51" i="8"/>
  <c r="F79" i="8"/>
  <c r="F65" i="8"/>
  <c r="F72" i="8"/>
  <c r="F86" i="8"/>
  <c r="F30" i="8"/>
  <c r="F37" i="8"/>
  <c r="F44" i="8"/>
  <c r="F58" i="8"/>
  <c r="F25" i="7"/>
  <c r="C11" i="10" s="1"/>
  <c r="F69" i="7"/>
  <c r="F83" i="7"/>
  <c r="F33" i="7"/>
  <c r="F17" i="7"/>
  <c r="F56" i="7"/>
  <c r="F76" i="7"/>
  <c r="F84" i="7" l="1"/>
</calcChain>
</file>

<file path=xl/sharedStrings.xml><?xml version="1.0" encoding="utf-8"?>
<sst xmlns="http://schemas.openxmlformats.org/spreadsheetml/2006/main" count="435" uniqueCount="84">
  <si>
    <t>Eil. Nr.</t>
  </si>
  <si>
    <t>Kiekis</t>
  </si>
  <si>
    <t xml:space="preserve">Iš viso : </t>
  </si>
  <si>
    <t>Mato vieneto pavadinimas</t>
  </si>
  <si>
    <t>Renginio ir/arba išlaidų pavadinimas</t>
  </si>
  <si>
    <t>Vieneto kaina Eur</t>
  </si>
  <si>
    <t>Suma Eur</t>
  </si>
  <si>
    <t>Starto mokestis</t>
  </si>
  <si>
    <t>Croatia Open 2022.06.20-23</t>
  </si>
  <si>
    <t>Victor Croatian international 2022.09.29-10.02</t>
  </si>
  <si>
    <t>Israel Open 2022.10.26-29</t>
  </si>
  <si>
    <t>European Mixed Team Championships 2022.12.15-18</t>
  </si>
  <si>
    <t>FZ Forza Stockholm junior 2022.04.29-05.01</t>
  </si>
  <si>
    <t>Bulgaria junior international 2022.07.11-14</t>
  </si>
  <si>
    <t>2022 European Junior Championships 2022.08.18-27</t>
  </si>
  <si>
    <t>Maitinimas</t>
  </si>
  <si>
    <r>
      <t>Varžybų ir stovyklų organizavimo išlaidos</t>
    </r>
    <r>
      <rPr>
        <sz val="12"/>
        <rFont val="Arial"/>
        <family val="2"/>
      </rPr>
      <t xml:space="preserve"> (maitinimas, apgyvendinimas, kelionės išlaidos, starto mokestis ir kt.)</t>
    </r>
  </si>
  <si>
    <t>Nakvynė</t>
  </si>
  <si>
    <t>Dienpinigiai</t>
  </si>
  <si>
    <t>Lesinskas/Navickas</t>
  </si>
  <si>
    <t>Antigeno testai</t>
  </si>
  <si>
    <t>Lėktuvo bilietai</t>
  </si>
  <si>
    <t>Kelionės Išlaidos</t>
  </si>
  <si>
    <t>Kita</t>
  </si>
  <si>
    <t>RSL Lithuanian International 2022.06.09-12</t>
  </si>
  <si>
    <t>3 sportininkai, 1 treneris</t>
  </si>
  <si>
    <t>6 sportininkai, 2 treneriai</t>
  </si>
  <si>
    <t>YONEX Latvia International 2022.08.31-09.4</t>
  </si>
  <si>
    <t>Cyprus International 2022.10.13-16</t>
  </si>
  <si>
    <t>YONEX Estonian International 2022.01.13-16</t>
  </si>
  <si>
    <t>VICTOR Ukraine Open 2022.01.27-30</t>
  </si>
  <si>
    <t>Bulgaria International 2022.10.06-09</t>
  </si>
  <si>
    <t>YONEX Slovenia Future Series 2022.11.24-27</t>
  </si>
  <si>
    <t>Malta Future Series 2022 presented by VICTOR 2022.12.6-11</t>
  </si>
  <si>
    <t>IŠ VISO:</t>
  </si>
  <si>
    <t>Nacionalinė rinktinė</t>
  </si>
  <si>
    <t>U19 rinktinė</t>
  </si>
  <si>
    <t>U17 rinktinė</t>
  </si>
  <si>
    <t>U15 rinktinė</t>
  </si>
  <si>
    <t>Bendros išlaidos</t>
  </si>
  <si>
    <t>Savaitgalinė stovykla 2022.08.13-14</t>
  </si>
  <si>
    <t>6 sportininkai 2 treneriai</t>
  </si>
  <si>
    <t xml:space="preserve">6 sportininkai </t>
  </si>
  <si>
    <t>2 treneriai</t>
  </si>
  <si>
    <t>6 sportininkai 2 treneriai (jeigu reikia)</t>
  </si>
  <si>
    <t>6 sportininkai</t>
  </si>
  <si>
    <t>8 sportininkai ir 2 treneriai</t>
  </si>
  <si>
    <t xml:space="preserve">8 sportininkai ir 2 treneriai </t>
  </si>
  <si>
    <t xml:space="preserve">2 treneriai </t>
  </si>
  <si>
    <t>Kamuoliukai</t>
  </si>
  <si>
    <t>Starto mokestis (individualios varžybos)</t>
  </si>
  <si>
    <t>Starto mokestis (komandinės varžybos)</t>
  </si>
  <si>
    <t>Savaitinė rinktinių stovykla 2022.08.01-06</t>
  </si>
  <si>
    <t>16 sportininkai ir 1 treneris</t>
  </si>
  <si>
    <t>1 treneris</t>
  </si>
  <si>
    <t>kamuoliukai</t>
  </si>
  <si>
    <t>4 sportininkai</t>
  </si>
  <si>
    <t>BIOFARM Polish U17 Open 2022.05.27-29</t>
  </si>
  <si>
    <t>Maistas</t>
  </si>
  <si>
    <t>Baltic Youth Team and Individual Championships 2022.12.27-29</t>
  </si>
  <si>
    <t>8 sportininkai ir treneris</t>
  </si>
  <si>
    <t>Rinktinė</t>
  </si>
  <si>
    <t>8 sportininkai</t>
  </si>
  <si>
    <t>treneris</t>
  </si>
  <si>
    <t>8 sportininkai ir 1 treneris</t>
  </si>
  <si>
    <t>8 sportininkai ir 1 treneris (su U15 rinktine važiuotų ir Sergėjus, todėl būtume dviese)</t>
  </si>
  <si>
    <t>2 komandos u14 ir u16</t>
  </si>
  <si>
    <t>16 sportininku 2 treneriai</t>
  </si>
  <si>
    <t>Baltic Youth Team and Individual Championships 27/12/2022-29/12/2022</t>
  </si>
  <si>
    <t>8 sportininkai 2 treneriai</t>
  </si>
  <si>
    <t>European U15 Championships 21/9/2022 - 24/9/2022, Ibiza</t>
  </si>
  <si>
    <t>4 aikštelesx4val</t>
  </si>
  <si>
    <t>Aikšteliu nuoma</t>
  </si>
  <si>
    <t>U15 savaitgalinė stovykla  17/9/2022 - 18/9/2022 MEGA</t>
  </si>
  <si>
    <t>Spanish International U15 2/9/2022 - 4/9/2022, Ibiza</t>
  </si>
  <si>
    <t>U15 savaitgalinė stovykla  27/8/2022 - 28/8/2022 Delfi sporto centras</t>
  </si>
  <si>
    <t>BIOFARM Polish U17 Open 27/5/2022 - 29/5/2022, Częstochowa</t>
  </si>
  <si>
    <t>Adria Youth International 20/5/2022 - 22/5/2022, Opatija</t>
  </si>
  <si>
    <t>Stipendijos sportininkamas</t>
  </si>
  <si>
    <t>PAPILDOMAI</t>
  </si>
  <si>
    <t>90 eur</t>
  </si>
  <si>
    <t>STOVYKLA</t>
  </si>
  <si>
    <t>STOVYKLOS</t>
  </si>
  <si>
    <t>YONEX CZECH YOUTH INTERNATIONAL 2/6/2022 - 5/6/2022 (ATŠAUKTA)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</si>
</sst>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4" x14ac:knownFonts="1">
    <font>
      <sz val="10"/>
      <name val="Arial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u/>
      <sz val="14"/>
      <color theme="10"/>
      <name val="Arial"/>
      <family val="2"/>
    </font>
    <font>
      <b/>
      <sz val="14"/>
      <color theme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  <charset val="186"/>
    </font>
    <font>
      <b/>
      <sz val="14"/>
      <color rgb="FF00B0F0"/>
      <name val="Arial"/>
      <family val="2"/>
      <charset val="186"/>
    </font>
    <font>
      <b/>
      <sz val="14"/>
      <color rgb="FF0070C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FE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2" fillId="0" borderId="0"/>
  </cellStyleXfs>
  <cellXfs count="12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5" borderId="1" xfId="0" applyFont="1" applyFill="1" applyBorder="1" applyAlignment="1">
      <alignment horizontal="center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wrapText="1"/>
    </xf>
    <xf numFmtId="0" fontId="3" fillId="0" borderId="0" xfId="0" applyFont="1" applyFill="1"/>
    <xf numFmtId="1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2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/>
    <xf numFmtId="164" fontId="3" fillId="0" borderId="0" xfId="0" applyNumberFormat="1" applyFont="1"/>
    <xf numFmtId="164" fontId="7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indent="2"/>
    </xf>
    <xf numFmtId="0" fontId="6" fillId="0" borderId="3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6" fillId="6" borderId="2" xfId="2" applyFont="1" applyFill="1" applyBorder="1" applyAlignment="1">
      <alignment horizontal="left"/>
    </xf>
    <xf numFmtId="0" fontId="6" fillId="6" borderId="3" xfId="2" applyFont="1" applyFill="1" applyBorder="1" applyAlignment="1">
      <alignment horizontal="left"/>
    </xf>
    <xf numFmtId="0" fontId="6" fillId="6" borderId="4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indent="2"/>
    </xf>
    <xf numFmtId="0" fontId="3" fillId="0" borderId="0" xfId="3" applyFont="1"/>
    <xf numFmtId="164" fontId="3" fillId="0" borderId="0" xfId="3" applyNumberFormat="1" applyFont="1" applyAlignment="1">
      <alignment horizontal="center"/>
    </xf>
    <xf numFmtId="164" fontId="3" fillId="0" borderId="0" xfId="3" applyNumberFormat="1" applyFont="1"/>
    <xf numFmtId="0" fontId="3" fillId="0" borderId="0" xfId="3" applyFont="1" applyAlignment="1">
      <alignment horizontal="center"/>
    </xf>
    <xf numFmtId="0" fontId="7" fillId="0" borderId="0" xfId="3" applyFont="1"/>
    <xf numFmtId="164" fontId="7" fillId="6" borderId="1" xfId="3" applyNumberFormat="1" applyFont="1" applyFill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4" fillId="3" borderId="1" xfId="3" applyNumberFormat="1" applyFont="1" applyFill="1" applyBorder="1" applyAlignment="1">
      <alignment horizontal="center" vertical="top"/>
    </xf>
    <xf numFmtId="0" fontId="4" fillId="4" borderId="1" xfId="3" applyFont="1" applyFill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164" fontId="3" fillId="0" borderId="1" xfId="3" applyNumberFormat="1" applyFont="1" applyBorder="1"/>
    <xf numFmtId="0" fontId="3" fillId="0" borderId="1" xfId="3" applyFont="1" applyBorder="1"/>
    <xf numFmtId="0" fontId="3" fillId="4" borderId="1" xfId="3" applyFont="1" applyFill="1" applyBorder="1" applyAlignment="1">
      <alignment horizontal="left" wrapText="1"/>
    </xf>
    <xf numFmtId="0" fontId="3" fillId="4" borderId="1" xfId="3" applyFont="1" applyFill="1" applyBorder="1" applyAlignment="1">
      <alignment horizontal="center" wrapText="1"/>
    </xf>
    <xf numFmtId="1" fontId="3" fillId="0" borderId="1" xfId="3" applyNumberFormat="1" applyFont="1" applyBorder="1" applyAlignment="1">
      <alignment horizontal="center"/>
    </xf>
    <xf numFmtId="0" fontId="4" fillId="5" borderId="1" xfId="3" applyFont="1" applyFill="1" applyBorder="1" applyAlignment="1">
      <alignment horizontal="center"/>
    </xf>
    <xf numFmtId="164" fontId="3" fillId="4" borderId="1" xfId="3" applyNumberFormat="1" applyFont="1" applyFill="1" applyBorder="1" applyAlignment="1">
      <alignment horizontal="center" wrapText="1"/>
    </xf>
    <xf numFmtId="164" fontId="3" fillId="0" borderId="1" xfId="3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4" fillId="0" borderId="2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13" fillId="0" borderId="0" xfId="0" applyNumberFormat="1" applyFont="1" applyAlignment="1">
      <alignment horizontal="center"/>
    </xf>
    <xf numFmtId="164" fontId="7" fillId="6" borderId="1" xfId="3" applyNumberFormat="1" applyFont="1" applyFill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0" fontId="3" fillId="4" borderId="1" xfId="3" applyFont="1" applyFill="1" applyBorder="1"/>
    <xf numFmtId="0" fontId="10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6" fillId="7" borderId="1" xfId="2" applyFont="1" applyFill="1" applyBorder="1" applyAlignment="1">
      <alignment horizontal="center" wrapText="1"/>
    </xf>
    <xf numFmtId="0" fontId="3" fillId="7" borderId="0" xfId="3" applyFont="1" applyFill="1"/>
    <xf numFmtId="0" fontId="4" fillId="7" borderId="1" xfId="3" applyFont="1" applyFill="1" applyBorder="1" applyAlignment="1">
      <alignment horizontal="center"/>
    </xf>
    <xf numFmtId="0" fontId="3" fillId="7" borderId="1" xfId="3" applyFont="1" applyFill="1" applyBorder="1" applyAlignment="1">
      <alignment horizontal="left" wrapText="1"/>
    </xf>
    <xf numFmtId="0" fontId="3" fillId="7" borderId="1" xfId="3" applyFont="1" applyFill="1" applyBorder="1" applyAlignment="1">
      <alignment horizontal="center" wrapText="1"/>
    </xf>
    <xf numFmtId="164" fontId="3" fillId="7" borderId="1" xfId="3" applyNumberFormat="1" applyFont="1" applyFill="1" applyBorder="1" applyAlignment="1">
      <alignment horizontal="center" wrapText="1"/>
    </xf>
    <xf numFmtId="0" fontId="3" fillId="7" borderId="1" xfId="3" applyFont="1" applyFill="1" applyBorder="1"/>
    <xf numFmtId="164" fontId="3" fillId="7" borderId="0" xfId="3" applyNumberFormat="1" applyFont="1" applyFill="1" applyAlignment="1">
      <alignment horizontal="center"/>
    </xf>
    <xf numFmtId="164" fontId="4" fillId="7" borderId="1" xfId="3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" fillId="0" borderId="5" xfId="3" applyFont="1" applyBorder="1" applyAlignment="1">
      <alignment wrapText="1"/>
    </xf>
    <xf numFmtId="164" fontId="3" fillId="4" borderId="5" xfId="3" applyNumberFormat="1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right" indent="2"/>
    </xf>
    <xf numFmtId="0" fontId="6" fillId="0" borderId="2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2" borderId="4" xfId="3" applyFont="1" applyFill="1" applyBorder="1" applyAlignment="1">
      <alignment horizontal="left" wrapText="1"/>
    </xf>
    <xf numFmtId="0" fontId="6" fillId="6" borderId="2" xfId="2" applyFont="1" applyFill="1" applyBorder="1" applyAlignment="1">
      <alignment horizontal="left"/>
    </xf>
    <xf numFmtId="0" fontId="6" fillId="6" borderId="3" xfId="2" applyFont="1" applyFill="1" applyBorder="1" applyAlignment="1">
      <alignment horizontal="left"/>
    </xf>
    <xf numFmtId="0" fontId="6" fillId="6" borderId="4" xfId="2" applyFont="1" applyFill="1" applyBorder="1" applyAlignment="1">
      <alignment horizontal="left"/>
    </xf>
    <xf numFmtId="0" fontId="7" fillId="6" borderId="2" xfId="3" applyFont="1" applyFill="1" applyBorder="1" applyAlignment="1">
      <alignment horizontal="center"/>
    </xf>
    <xf numFmtId="0" fontId="7" fillId="6" borderId="3" xfId="3" applyFont="1" applyFill="1" applyBorder="1" applyAlignment="1">
      <alignment horizontal="center"/>
    </xf>
    <xf numFmtId="0" fontId="7" fillId="6" borderId="4" xfId="3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indent="2"/>
    </xf>
    <xf numFmtId="0" fontId="3" fillId="3" borderId="1" xfId="0" applyFont="1" applyFill="1" applyBorder="1" applyAlignment="1">
      <alignment horizontal="right" indent="2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7" borderId="2" xfId="2" applyFont="1" applyFill="1" applyBorder="1" applyAlignment="1">
      <alignment horizontal="left" wrapText="1"/>
    </xf>
    <xf numFmtId="0" fontId="6" fillId="7" borderId="3" xfId="2" applyFont="1" applyFill="1" applyBorder="1" applyAlignment="1">
      <alignment horizontal="left" wrapText="1"/>
    </xf>
    <xf numFmtId="0" fontId="6" fillId="7" borderId="4" xfId="2" applyFont="1" applyFill="1" applyBorder="1" applyAlignment="1">
      <alignment horizontal="left" wrapText="1"/>
    </xf>
    <xf numFmtId="0" fontId="3" fillId="7" borderId="1" xfId="3" applyFont="1" applyFill="1" applyBorder="1" applyAlignment="1">
      <alignment horizontal="right" indent="2"/>
    </xf>
  </cellXfs>
  <cellStyles count="4">
    <cellStyle name="Hyperlink" xfId="2" builtinId="8"/>
    <cellStyle name="Normal" xfId="0" builtinId="0"/>
    <cellStyle name="Normal 2" xfId="3" xr:uid="{8691DFBE-3FC6-428F-AEB0-EA00F69B9D78}"/>
    <cellStyle name="Normal 3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01%20ASM%20LBF%20samata%20galutin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inė"/>
      <sheetName val="U19"/>
      <sheetName val="U17"/>
      <sheetName val="U15"/>
      <sheetName val="BENDRA SUVESTINĖ"/>
    </sheetNames>
    <sheetDataSet>
      <sheetData sheetId="0" refreshError="1"/>
      <sheetData sheetId="1" refreshError="1"/>
      <sheetData sheetId="2" refreshError="1"/>
      <sheetData sheetId="3">
        <row r="33">
          <cell r="F33">
            <v>1200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wf.tournamentsoftware.com/tournament/ABF9386C-F3BD-4CC3-8AD1-A3634AD102E4" TargetMode="External"/><Relationship Id="rId3" Type="http://schemas.openxmlformats.org/officeDocument/2006/relationships/hyperlink" Target="https://bwf.tournamentsoftware.com/tournament/270E3CBE-91FA-44CC-855C-1CF9AC71C1F7" TargetMode="External"/><Relationship Id="rId7" Type="http://schemas.openxmlformats.org/officeDocument/2006/relationships/hyperlink" Target="https://bwf.tournamentsoftware.com/tournament/D6AD7BAD-07F3-4496-B77F-A53F2E70334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wf.tournamentsoftware.com/tournament/91DFA80B-65CF-4D0D-8E49-E262027F049B" TargetMode="External"/><Relationship Id="rId1" Type="http://schemas.openxmlformats.org/officeDocument/2006/relationships/hyperlink" Target="https://bwf.tournamentsoftware.com/tournament/EC473D6C-56F1-4CF5-9561-DD3311E84489" TargetMode="External"/><Relationship Id="rId6" Type="http://schemas.openxmlformats.org/officeDocument/2006/relationships/hyperlink" Target="http://www.badmintonpeople.com/Cms/EventInfo/?eventID=25913&amp;clubid=4685&amp;cmsid=239" TargetMode="External"/><Relationship Id="rId11" Type="http://schemas.openxmlformats.org/officeDocument/2006/relationships/hyperlink" Target="https://bwf.tournamentsoftware.com/sport/tournament.aspx?id=443e71e9-3fe6-4c24-9ce7-9eca2a62ce44" TargetMode="External"/><Relationship Id="rId5" Type="http://schemas.openxmlformats.org/officeDocument/2006/relationships/hyperlink" Target="https://bwf.tournamentsoftware.com/tournament/E3EDB8D0-C052-4E25-BF13-7824ECAA1E5D" TargetMode="External"/><Relationship Id="rId10" Type="http://schemas.openxmlformats.org/officeDocument/2006/relationships/hyperlink" Target="https://bwf.tournamentsoftware.com/tournament/77EF4549-991A-4F67-80F4-13B47217C3B6" TargetMode="External"/><Relationship Id="rId4" Type="http://schemas.openxmlformats.org/officeDocument/2006/relationships/hyperlink" Target="https://bwf.tournamentsoftware.com/tournament/835EE648-6A90-4AC8-A82F-7973B797834F" TargetMode="External"/><Relationship Id="rId9" Type="http://schemas.openxmlformats.org/officeDocument/2006/relationships/hyperlink" Target="https://bwf.tournamentsoftware.com/tournament/5CE7508F-B2AC-4C4E-90C1-D890BA4D7B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2493-B84B-4439-B9D9-7C61DC719702}">
  <dimension ref="A1:G87"/>
  <sheetViews>
    <sheetView topLeftCell="A67" zoomScale="75" zoomScaleNormal="75" workbookViewId="0">
      <selection activeCell="H31" sqref="H31"/>
    </sheetView>
  </sheetViews>
  <sheetFormatPr defaultColWidth="9.140625" defaultRowHeight="15" x14ac:dyDescent="0.2"/>
  <cols>
    <col min="1" max="1" width="9.5703125" style="42" customWidth="1"/>
    <col min="2" max="2" width="25.7109375" style="39" customWidth="1"/>
    <col min="3" max="3" width="31.140625" style="39" customWidth="1"/>
    <col min="4" max="4" width="8" style="39" bestFit="1" customWidth="1"/>
    <col min="5" max="5" width="20.7109375" style="41" bestFit="1" customWidth="1"/>
    <col min="6" max="6" width="16.140625" style="41" bestFit="1" customWidth="1"/>
    <col min="7" max="7" width="26.5703125" style="39" customWidth="1"/>
    <col min="8" max="16384" width="9.140625" style="39"/>
  </cols>
  <sheetData>
    <row r="1" spans="1:6" ht="31.5" x14ac:dyDescent="0.2">
      <c r="A1" s="60" t="s">
        <v>0</v>
      </c>
      <c r="B1" s="59" t="s">
        <v>4</v>
      </c>
      <c r="C1" s="59" t="s">
        <v>3</v>
      </c>
      <c r="D1" s="59" t="s">
        <v>1</v>
      </c>
      <c r="E1" s="58" t="s">
        <v>5</v>
      </c>
      <c r="F1" s="58" t="s">
        <v>6</v>
      </c>
    </row>
    <row r="2" spans="1:6" ht="31.5" customHeight="1" x14ac:dyDescent="0.25">
      <c r="A2" s="94" t="s">
        <v>16</v>
      </c>
      <c r="B2" s="95"/>
      <c r="C2" s="95"/>
      <c r="D2" s="95"/>
      <c r="E2" s="95"/>
      <c r="F2" s="96"/>
    </row>
    <row r="3" spans="1:6" ht="18" x14ac:dyDescent="0.25">
      <c r="A3" s="13">
        <v>1</v>
      </c>
      <c r="B3" s="86" t="s">
        <v>29</v>
      </c>
      <c r="C3" s="87"/>
      <c r="D3" s="87"/>
      <c r="E3" s="87"/>
      <c r="F3" s="88"/>
    </row>
    <row r="4" spans="1:6" ht="15.75" x14ac:dyDescent="0.25">
      <c r="A4" s="47">
        <v>1.1000000000000001</v>
      </c>
      <c r="B4" s="51" t="s">
        <v>17</v>
      </c>
      <c r="C4" s="52"/>
      <c r="D4" s="52">
        <v>1</v>
      </c>
      <c r="E4" s="55">
        <v>479</v>
      </c>
      <c r="F4" s="55">
        <f>E4*D4</f>
        <v>479</v>
      </c>
    </row>
    <row r="5" spans="1:6" ht="15.75" x14ac:dyDescent="0.25">
      <c r="A5" s="47">
        <v>1.2</v>
      </c>
      <c r="B5" s="51" t="s">
        <v>22</v>
      </c>
      <c r="C5" s="52"/>
      <c r="D5" s="52">
        <v>1</v>
      </c>
      <c r="E5" s="55">
        <f>70.44+46.12+62+208.12</f>
        <v>386.68</v>
      </c>
      <c r="F5" s="55">
        <f>E5*D5</f>
        <v>386.68</v>
      </c>
    </row>
    <row r="6" spans="1:6" ht="15.75" x14ac:dyDescent="0.25">
      <c r="A6" s="47">
        <v>1.3</v>
      </c>
      <c r="B6" s="50" t="s">
        <v>7</v>
      </c>
      <c r="C6" s="52"/>
      <c r="D6" s="52">
        <v>1</v>
      </c>
      <c r="E6" s="55">
        <v>400</v>
      </c>
      <c r="F6" s="55">
        <f>E6*D6</f>
        <v>400</v>
      </c>
    </row>
    <row r="7" spans="1:6" ht="15.75" x14ac:dyDescent="0.25">
      <c r="A7" s="47">
        <v>1.4</v>
      </c>
      <c r="B7" s="50" t="s">
        <v>18</v>
      </c>
      <c r="C7" s="52" t="s">
        <v>19</v>
      </c>
      <c r="D7" s="52">
        <v>2</v>
      </c>
      <c r="E7" s="55">
        <v>156</v>
      </c>
      <c r="F7" s="55">
        <f>E7*D7</f>
        <v>312</v>
      </c>
    </row>
    <row r="8" spans="1:6" ht="15.75" x14ac:dyDescent="0.25">
      <c r="A8" s="47">
        <v>1.5</v>
      </c>
      <c r="B8" s="50" t="s">
        <v>20</v>
      </c>
      <c r="C8" s="52"/>
      <c r="D8" s="52">
        <v>1</v>
      </c>
      <c r="E8" s="55">
        <v>95</v>
      </c>
      <c r="F8" s="55">
        <f>E8*D8</f>
        <v>95</v>
      </c>
    </row>
    <row r="9" spans="1:6" ht="15.75" x14ac:dyDescent="0.25">
      <c r="A9" s="54"/>
      <c r="B9" s="85" t="s">
        <v>2</v>
      </c>
      <c r="C9" s="85"/>
      <c r="D9" s="85"/>
      <c r="E9" s="85"/>
      <c r="F9" s="46">
        <f>SUM(F4:F8)</f>
        <v>1672.68</v>
      </c>
    </row>
    <row r="10" spans="1:6" ht="18" x14ac:dyDescent="0.25">
      <c r="A10" s="13">
        <v>2</v>
      </c>
      <c r="B10" s="86" t="s">
        <v>30</v>
      </c>
      <c r="C10" s="87"/>
      <c r="D10" s="87"/>
      <c r="E10" s="87"/>
      <c r="F10" s="88"/>
    </row>
    <row r="11" spans="1:6" ht="15.75" customHeight="1" x14ac:dyDescent="0.25">
      <c r="A11" s="47">
        <v>2.1</v>
      </c>
      <c r="B11" s="51" t="s">
        <v>17</v>
      </c>
      <c r="C11" s="52"/>
      <c r="D11" s="52">
        <v>1</v>
      </c>
      <c r="E11" s="55">
        <v>557</v>
      </c>
      <c r="F11" s="55">
        <f>E11*D11</f>
        <v>557</v>
      </c>
    </row>
    <row r="12" spans="1:6" ht="15.75" customHeight="1" x14ac:dyDescent="0.25">
      <c r="A12" s="47">
        <v>2.2000000000000002</v>
      </c>
      <c r="B12" s="51" t="s">
        <v>22</v>
      </c>
      <c r="C12" s="52" t="s">
        <v>21</v>
      </c>
      <c r="D12" s="52">
        <v>1</v>
      </c>
      <c r="E12" s="55">
        <v>563</v>
      </c>
      <c r="F12" s="55">
        <f>E12*D12</f>
        <v>563</v>
      </c>
    </row>
    <row r="13" spans="1:6" ht="15.75" customHeight="1" x14ac:dyDescent="0.25">
      <c r="A13" s="47">
        <v>2.2999999999999998</v>
      </c>
      <c r="B13" s="50" t="s">
        <v>7</v>
      </c>
      <c r="C13" s="52"/>
      <c r="D13" s="52">
        <v>1</v>
      </c>
      <c r="E13" s="55">
        <v>380</v>
      </c>
      <c r="F13" s="55">
        <f>E13*D13</f>
        <v>380</v>
      </c>
    </row>
    <row r="14" spans="1:6" ht="15.75" customHeight="1" x14ac:dyDescent="0.25">
      <c r="A14" s="47">
        <v>2.4</v>
      </c>
      <c r="B14" s="50" t="s">
        <v>18</v>
      </c>
      <c r="C14" s="52"/>
      <c r="D14" s="52"/>
      <c r="E14" s="55"/>
      <c r="F14" s="55"/>
    </row>
    <row r="15" spans="1:6" ht="15.75" customHeight="1" x14ac:dyDescent="0.25">
      <c r="A15" s="47">
        <v>2.5</v>
      </c>
      <c r="B15" s="50" t="s">
        <v>23</v>
      </c>
      <c r="C15" s="52" t="s">
        <v>81</v>
      </c>
      <c r="D15" s="52">
        <v>1</v>
      </c>
      <c r="E15" s="55">
        <v>450</v>
      </c>
      <c r="F15" s="55">
        <f>E15*D15</f>
        <v>450</v>
      </c>
    </row>
    <row r="16" spans="1:6" ht="14.25" customHeight="1" x14ac:dyDescent="0.25">
      <c r="A16" s="54"/>
      <c r="B16" s="85" t="s">
        <v>2</v>
      </c>
      <c r="C16" s="85"/>
      <c r="D16" s="85"/>
      <c r="E16" s="85"/>
      <c r="F16" s="46">
        <f>SUM(F11:F15)</f>
        <v>1950</v>
      </c>
    </row>
    <row r="17" spans="1:7" ht="15.75" customHeight="1" x14ac:dyDescent="0.25">
      <c r="A17" s="13">
        <v>3</v>
      </c>
      <c r="B17" s="86" t="s">
        <v>24</v>
      </c>
      <c r="C17" s="87"/>
      <c r="D17" s="87"/>
      <c r="E17" s="87"/>
      <c r="F17" s="88"/>
      <c r="G17" s="83"/>
    </row>
    <row r="18" spans="1:7" ht="14.25" customHeight="1" x14ac:dyDescent="0.25">
      <c r="A18" s="47">
        <v>3.1</v>
      </c>
      <c r="B18" s="51" t="s">
        <v>17</v>
      </c>
      <c r="C18" s="52"/>
      <c r="D18" s="52"/>
      <c r="E18" s="55"/>
      <c r="F18" s="55">
        <f>E18*D18</f>
        <v>0</v>
      </c>
      <c r="G18" s="83"/>
    </row>
    <row r="19" spans="1:7" ht="15.75" x14ac:dyDescent="0.25">
      <c r="A19" s="47">
        <v>3.2</v>
      </c>
      <c r="B19" s="51" t="s">
        <v>22</v>
      </c>
      <c r="C19" s="52"/>
      <c r="D19" s="52"/>
      <c r="E19" s="55"/>
      <c r="F19" s="55">
        <f>E19*D19</f>
        <v>0</v>
      </c>
      <c r="G19" s="83"/>
    </row>
    <row r="20" spans="1:7" ht="15.75" x14ac:dyDescent="0.25">
      <c r="A20" s="47">
        <v>3.3</v>
      </c>
      <c r="B20" s="65" t="s">
        <v>7</v>
      </c>
      <c r="C20" s="52"/>
      <c r="D20" s="52">
        <v>7</v>
      </c>
      <c r="E20" s="55" t="s">
        <v>80</v>
      </c>
      <c r="F20" s="55">
        <v>630</v>
      </c>
      <c r="G20" s="83"/>
    </row>
    <row r="21" spans="1:7" ht="15.75" x14ac:dyDescent="0.25">
      <c r="A21" s="47">
        <v>3.4</v>
      </c>
      <c r="B21" s="65" t="s">
        <v>18</v>
      </c>
      <c r="C21" s="52"/>
      <c r="D21" s="52"/>
      <c r="E21" s="55"/>
      <c r="F21" s="55">
        <f>E21*D21</f>
        <v>0</v>
      </c>
      <c r="G21" s="83"/>
    </row>
    <row r="22" spans="1:7" ht="15.75" x14ac:dyDescent="0.25">
      <c r="A22" s="47">
        <v>3.5</v>
      </c>
      <c r="B22" s="65" t="s">
        <v>23</v>
      </c>
      <c r="C22" s="52"/>
      <c r="D22" s="52"/>
      <c r="E22" s="55"/>
      <c r="F22" s="55">
        <f>E22*D22</f>
        <v>0</v>
      </c>
      <c r="G22" s="83"/>
    </row>
    <row r="23" spans="1:7" ht="15.75" x14ac:dyDescent="0.25">
      <c r="A23" s="54"/>
      <c r="B23" s="85" t="s">
        <v>2</v>
      </c>
      <c r="C23" s="85"/>
      <c r="D23" s="85"/>
      <c r="E23" s="85"/>
      <c r="F23" s="46">
        <f>SUM(F18:F22)</f>
        <v>630</v>
      </c>
    </row>
    <row r="24" spans="1:7" ht="18" customHeight="1" x14ac:dyDescent="0.25">
      <c r="A24" s="13">
        <v>4</v>
      </c>
      <c r="B24" s="86" t="s">
        <v>8</v>
      </c>
      <c r="C24" s="87"/>
      <c r="D24" s="87"/>
      <c r="E24" s="87"/>
      <c r="F24" s="88"/>
    </row>
    <row r="25" spans="1:7" ht="14.25" customHeight="1" x14ac:dyDescent="0.25">
      <c r="A25" s="47">
        <v>4.0999999999999996</v>
      </c>
      <c r="B25" s="51" t="s">
        <v>17</v>
      </c>
      <c r="C25" s="52" t="s">
        <v>25</v>
      </c>
      <c r="D25" s="52">
        <v>4</v>
      </c>
      <c r="E25" s="55">
        <f>720/4</f>
        <v>180</v>
      </c>
      <c r="F25" s="55">
        <f>E25*D25</f>
        <v>720</v>
      </c>
    </row>
    <row r="26" spans="1:7" ht="15.75" x14ac:dyDescent="0.25">
      <c r="A26" s="47">
        <v>4.2</v>
      </c>
      <c r="B26" s="51" t="s">
        <v>22</v>
      </c>
      <c r="C26" s="52" t="s">
        <v>25</v>
      </c>
      <c r="D26" s="52">
        <v>1</v>
      </c>
      <c r="E26" s="55">
        <v>1000</v>
      </c>
      <c r="F26" s="55">
        <f>E26*D26</f>
        <v>1000</v>
      </c>
    </row>
    <row r="27" spans="1:7" ht="15.75" x14ac:dyDescent="0.25">
      <c r="A27" s="47">
        <v>4.3</v>
      </c>
      <c r="B27" s="50" t="s">
        <v>7</v>
      </c>
      <c r="C27" s="52"/>
      <c r="D27" s="52">
        <v>3</v>
      </c>
      <c r="E27" s="55">
        <v>90</v>
      </c>
      <c r="F27" s="55">
        <f>E27*D27</f>
        <v>270</v>
      </c>
    </row>
    <row r="28" spans="1:7" ht="15.75" x14ac:dyDescent="0.25">
      <c r="A28" s="47">
        <v>4.4000000000000004</v>
      </c>
      <c r="B28" s="50" t="s">
        <v>18</v>
      </c>
      <c r="C28" s="52"/>
      <c r="D28" s="52">
        <v>4</v>
      </c>
      <c r="E28" s="55">
        <v>35</v>
      </c>
      <c r="F28" s="55">
        <f>E28*D28</f>
        <v>140</v>
      </c>
    </row>
    <row r="29" spans="1:7" ht="15.75" x14ac:dyDescent="0.25">
      <c r="A29" s="47">
        <v>4.5</v>
      </c>
      <c r="B29" s="50" t="s">
        <v>23</v>
      </c>
      <c r="C29" s="52"/>
      <c r="D29" s="52"/>
      <c r="E29" s="55"/>
      <c r="F29" s="55">
        <f>E29*D29</f>
        <v>0</v>
      </c>
    </row>
    <row r="30" spans="1:7" ht="15.75" x14ac:dyDescent="0.25">
      <c r="A30" s="54"/>
      <c r="B30" s="85" t="s">
        <v>2</v>
      </c>
      <c r="C30" s="85"/>
      <c r="D30" s="85"/>
      <c r="E30" s="85"/>
      <c r="F30" s="46">
        <v>2140</v>
      </c>
    </row>
    <row r="31" spans="1:7" ht="15.75" customHeight="1" x14ac:dyDescent="0.25">
      <c r="A31" s="13">
        <v>5</v>
      </c>
      <c r="B31" s="86" t="s">
        <v>27</v>
      </c>
      <c r="C31" s="87"/>
      <c r="D31" s="87"/>
      <c r="E31" s="87"/>
      <c r="F31" s="88"/>
    </row>
    <row r="32" spans="1:7" ht="15.75" x14ac:dyDescent="0.25">
      <c r="A32" s="47">
        <v>5.0999999999999996</v>
      </c>
      <c r="B32" s="51" t="s">
        <v>17</v>
      </c>
      <c r="C32" s="52" t="s">
        <v>26</v>
      </c>
      <c r="D32" s="52">
        <v>8</v>
      </c>
      <c r="E32" s="55">
        <v>125</v>
      </c>
      <c r="F32" s="55">
        <f>E32*D32</f>
        <v>1000</v>
      </c>
    </row>
    <row r="33" spans="1:6" ht="15.75" x14ac:dyDescent="0.25">
      <c r="A33" s="47">
        <v>5.2</v>
      </c>
      <c r="B33" s="51" t="s">
        <v>22</v>
      </c>
      <c r="C33" s="52"/>
      <c r="D33" s="52">
        <v>1</v>
      </c>
      <c r="E33" s="55">
        <v>300</v>
      </c>
      <c r="F33" s="55">
        <f>E33*D33</f>
        <v>300</v>
      </c>
    </row>
    <row r="34" spans="1:6" ht="15.75" x14ac:dyDescent="0.25">
      <c r="A34" s="47">
        <v>5.3</v>
      </c>
      <c r="B34" s="50" t="s">
        <v>7</v>
      </c>
      <c r="C34" s="52"/>
      <c r="D34" s="52">
        <v>6</v>
      </c>
      <c r="E34" s="55">
        <v>90</v>
      </c>
      <c r="F34" s="55">
        <f>E34*D34</f>
        <v>540</v>
      </c>
    </row>
    <row r="35" spans="1:6" ht="15.75" x14ac:dyDescent="0.25">
      <c r="A35" s="47">
        <v>5.4</v>
      </c>
      <c r="B35" s="50" t="s">
        <v>18</v>
      </c>
      <c r="C35" s="52"/>
      <c r="D35" s="52">
        <v>4</v>
      </c>
      <c r="E35" s="55">
        <v>35</v>
      </c>
      <c r="F35" s="55">
        <f>E35*D35</f>
        <v>140</v>
      </c>
    </row>
    <row r="36" spans="1:6" ht="15.75" x14ac:dyDescent="0.25">
      <c r="A36" s="47">
        <v>5.5</v>
      </c>
      <c r="B36" s="50" t="s">
        <v>23</v>
      </c>
      <c r="C36" s="52"/>
      <c r="D36" s="52"/>
      <c r="E36" s="55"/>
      <c r="F36" s="55">
        <f>E36*D36</f>
        <v>0</v>
      </c>
    </row>
    <row r="37" spans="1:6" ht="15.75" x14ac:dyDescent="0.25">
      <c r="A37" s="54"/>
      <c r="B37" s="85" t="s">
        <v>2</v>
      </c>
      <c r="C37" s="85"/>
      <c r="D37" s="85"/>
      <c r="E37" s="85"/>
      <c r="F37" s="46">
        <f>SUM(F32:F36)</f>
        <v>1980</v>
      </c>
    </row>
    <row r="38" spans="1:6" ht="15" customHeight="1" x14ac:dyDescent="0.25">
      <c r="A38" s="13">
        <v>6</v>
      </c>
      <c r="B38" s="89" t="s">
        <v>9</v>
      </c>
      <c r="C38" s="90"/>
      <c r="D38" s="90"/>
      <c r="E38" s="90"/>
      <c r="F38" s="91"/>
    </row>
    <row r="39" spans="1:6" ht="15.75" x14ac:dyDescent="0.25">
      <c r="A39" s="47">
        <v>6.1</v>
      </c>
      <c r="B39" s="51" t="s">
        <v>17</v>
      </c>
      <c r="C39" s="52" t="s">
        <v>25</v>
      </c>
      <c r="D39" s="52">
        <v>4</v>
      </c>
      <c r="E39" s="55">
        <v>180</v>
      </c>
      <c r="F39" s="55">
        <f>E39*D39</f>
        <v>720</v>
      </c>
    </row>
    <row r="40" spans="1:6" ht="15.75" x14ac:dyDescent="0.25">
      <c r="A40" s="47">
        <v>6.2</v>
      </c>
      <c r="B40" s="51" t="s">
        <v>22</v>
      </c>
      <c r="C40" s="52"/>
      <c r="D40" s="52">
        <v>1</v>
      </c>
      <c r="E40" s="55">
        <v>1000</v>
      </c>
      <c r="F40" s="55">
        <f>E40*D40</f>
        <v>1000</v>
      </c>
    </row>
    <row r="41" spans="1:6" ht="15.75" x14ac:dyDescent="0.25">
      <c r="A41" s="47">
        <v>6.3</v>
      </c>
      <c r="B41" s="50" t="s">
        <v>7</v>
      </c>
      <c r="C41" s="52"/>
      <c r="D41" s="52">
        <v>3</v>
      </c>
      <c r="E41" s="55">
        <v>90</v>
      </c>
      <c r="F41" s="55">
        <f>E41*D41</f>
        <v>270</v>
      </c>
    </row>
    <row r="42" spans="1:6" ht="15.75" x14ac:dyDescent="0.25">
      <c r="A42" s="47">
        <v>6.4</v>
      </c>
      <c r="B42" s="50" t="s">
        <v>18</v>
      </c>
      <c r="C42" s="52"/>
      <c r="D42" s="52">
        <v>4</v>
      </c>
      <c r="E42" s="55">
        <v>35</v>
      </c>
      <c r="F42" s="55">
        <f>E42*D42</f>
        <v>140</v>
      </c>
    </row>
    <row r="43" spans="1:6" ht="14.25" customHeight="1" x14ac:dyDescent="0.25">
      <c r="A43" s="47">
        <v>6.5</v>
      </c>
      <c r="B43" s="50" t="s">
        <v>23</v>
      </c>
      <c r="C43" s="57"/>
      <c r="D43" s="57"/>
      <c r="E43" s="56"/>
      <c r="F43" s="55">
        <f>E43*D43</f>
        <v>0</v>
      </c>
    </row>
    <row r="44" spans="1:6" ht="15.75" x14ac:dyDescent="0.25">
      <c r="A44" s="54"/>
      <c r="B44" s="85" t="s">
        <v>2</v>
      </c>
      <c r="C44" s="85"/>
      <c r="D44" s="85"/>
      <c r="E44" s="85"/>
      <c r="F44" s="46">
        <f>SUM(F39:F43)</f>
        <v>2130</v>
      </c>
    </row>
    <row r="45" spans="1:6" ht="18" x14ac:dyDescent="0.25">
      <c r="A45" s="17">
        <v>7</v>
      </c>
      <c r="B45" s="92" t="s">
        <v>31</v>
      </c>
      <c r="C45" s="92"/>
      <c r="D45" s="92"/>
      <c r="E45" s="92"/>
      <c r="F45" s="93"/>
    </row>
    <row r="46" spans="1:6" ht="15.75" x14ac:dyDescent="0.25">
      <c r="A46" s="47">
        <v>7.1</v>
      </c>
      <c r="B46" s="51" t="s">
        <v>17</v>
      </c>
      <c r="C46" s="52" t="s">
        <v>25</v>
      </c>
      <c r="D46" s="50">
        <v>4</v>
      </c>
      <c r="E46" s="49">
        <v>200</v>
      </c>
      <c r="F46" s="64">
        <f>E46*D46</f>
        <v>800</v>
      </c>
    </row>
    <row r="47" spans="1:6" ht="15.75" x14ac:dyDescent="0.25">
      <c r="A47" s="47">
        <v>7.2</v>
      </c>
      <c r="B47" s="51" t="s">
        <v>22</v>
      </c>
      <c r="C47" s="50"/>
      <c r="D47" s="50">
        <v>1</v>
      </c>
      <c r="E47" s="49">
        <v>1000</v>
      </c>
      <c r="F47" s="64">
        <f>E47*D47</f>
        <v>1000</v>
      </c>
    </row>
    <row r="48" spans="1:6" ht="15.75" x14ac:dyDescent="0.25">
      <c r="A48" s="47">
        <v>7.3</v>
      </c>
      <c r="B48" s="50" t="s">
        <v>7</v>
      </c>
      <c r="C48" s="50"/>
      <c r="D48" s="50">
        <v>3</v>
      </c>
      <c r="E48" s="49">
        <v>90</v>
      </c>
      <c r="F48" s="64">
        <f>E48*D48</f>
        <v>270</v>
      </c>
    </row>
    <row r="49" spans="1:6" ht="15.75" x14ac:dyDescent="0.25">
      <c r="A49" s="47">
        <v>7.4</v>
      </c>
      <c r="B49" s="50" t="s">
        <v>18</v>
      </c>
      <c r="C49" s="50"/>
      <c r="D49" s="50">
        <v>4</v>
      </c>
      <c r="E49" s="49">
        <v>35</v>
      </c>
      <c r="F49" s="64">
        <f>E49*D49</f>
        <v>140</v>
      </c>
    </row>
    <row r="50" spans="1:6" ht="15.75" x14ac:dyDescent="0.25">
      <c r="A50" s="47">
        <v>7.5</v>
      </c>
      <c r="B50" s="50" t="s">
        <v>23</v>
      </c>
      <c r="C50" s="50"/>
      <c r="D50" s="50"/>
      <c r="E50" s="49"/>
      <c r="F50" s="64">
        <f>E50*D50</f>
        <v>0</v>
      </c>
    </row>
    <row r="51" spans="1:6" ht="15.75" x14ac:dyDescent="0.25">
      <c r="A51" s="54"/>
      <c r="B51" s="85" t="s">
        <v>2</v>
      </c>
      <c r="C51" s="85"/>
      <c r="D51" s="85"/>
      <c r="E51" s="85"/>
      <c r="F51" s="46">
        <f>SUM(F46:F50)</f>
        <v>2210</v>
      </c>
    </row>
    <row r="52" spans="1:6" ht="18" x14ac:dyDescent="0.25">
      <c r="A52" s="17">
        <v>8</v>
      </c>
      <c r="B52" s="92" t="s">
        <v>28</v>
      </c>
      <c r="C52" s="92"/>
      <c r="D52" s="92"/>
      <c r="E52" s="92"/>
      <c r="F52" s="93"/>
    </row>
    <row r="53" spans="1:6" ht="15.75" x14ac:dyDescent="0.25">
      <c r="A53" s="47">
        <v>8.1</v>
      </c>
      <c r="B53" s="51" t="s">
        <v>17</v>
      </c>
      <c r="C53" s="52" t="s">
        <v>25</v>
      </c>
      <c r="D53" s="50">
        <v>4</v>
      </c>
      <c r="E53" s="49">
        <v>200</v>
      </c>
      <c r="F53" s="64">
        <f>E53*D53</f>
        <v>800</v>
      </c>
    </row>
    <row r="54" spans="1:6" ht="15.75" x14ac:dyDescent="0.25">
      <c r="A54" s="47">
        <v>8.1999999999999993</v>
      </c>
      <c r="B54" s="51" t="s">
        <v>22</v>
      </c>
      <c r="C54" s="50"/>
      <c r="D54" s="50">
        <v>1</v>
      </c>
      <c r="E54" s="49">
        <v>1000</v>
      </c>
      <c r="F54" s="64">
        <f>E54*D54</f>
        <v>1000</v>
      </c>
    </row>
    <row r="55" spans="1:6" ht="15.75" x14ac:dyDescent="0.25">
      <c r="A55" s="47">
        <v>8.3000000000000007</v>
      </c>
      <c r="B55" s="50" t="s">
        <v>7</v>
      </c>
      <c r="C55" s="50"/>
      <c r="D55" s="50">
        <v>3</v>
      </c>
      <c r="E55" s="49">
        <v>90</v>
      </c>
      <c r="F55" s="64">
        <f>E55*D55</f>
        <v>270</v>
      </c>
    </row>
    <row r="56" spans="1:6" ht="15.75" x14ac:dyDescent="0.25">
      <c r="A56" s="47">
        <v>8.4</v>
      </c>
      <c r="B56" s="50" t="s">
        <v>18</v>
      </c>
      <c r="C56" s="50"/>
      <c r="D56" s="50">
        <v>4</v>
      </c>
      <c r="E56" s="49">
        <v>35</v>
      </c>
      <c r="F56" s="64">
        <f>E56*D56</f>
        <v>140</v>
      </c>
    </row>
    <row r="57" spans="1:6" ht="15.75" x14ac:dyDescent="0.25">
      <c r="A57" s="47">
        <v>8.5</v>
      </c>
      <c r="B57" s="50" t="s">
        <v>23</v>
      </c>
      <c r="C57" s="50"/>
      <c r="D57" s="50"/>
      <c r="E57" s="49"/>
      <c r="F57" s="64">
        <f>E57*D57</f>
        <v>0</v>
      </c>
    </row>
    <row r="58" spans="1:6" ht="15.75" x14ac:dyDescent="0.25">
      <c r="A58" s="54"/>
      <c r="B58" s="85" t="s">
        <v>2</v>
      </c>
      <c r="C58" s="85"/>
      <c r="D58" s="85"/>
      <c r="E58" s="85"/>
      <c r="F58" s="46">
        <f>SUM(F53:F57)</f>
        <v>2210</v>
      </c>
    </row>
    <row r="59" spans="1:6" ht="18" x14ac:dyDescent="0.25">
      <c r="A59" s="17">
        <v>9</v>
      </c>
      <c r="B59" s="92" t="s">
        <v>10</v>
      </c>
      <c r="C59" s="92"/>
      <c r="D59" s="92"/>
      <c r="E59" s="92"/>
      <c r="F59" s="93"/>
    </row>
    <row r="60" spans="1:6" ht="15.75" x14ac:dyDescent="0.25">
      <c r="A60" s="47">
        <v>9.1</v>
      </c>
      <c r="B60" s="51" t="s">
        <v>17</v>
      </c>
      <c r="C60" s="52" t="s">
        <v>25</v>
      </c>
      <c r="D60" s="50">
        <v>4</v>
      </c>
      <c r="E60" s="49">
        <v>200</v>
      </c>
      <c r="F60" s="64">
        <f>E60*D60</f>
        <v>800</v>
      </c>
    </row>
    <row r="61" spans="1:6" ht="15.75" x14ac:dyDescent="0.25">
      <c r="A61" s="47">
        <v>9.1999999999999993</v>
      </c>
      <c r="B61" s="51" t="s">
        <v>22</v>
      </c>
      <c r="C61" s="50"/>
      <c r="D61" s="50">
        <v>1</v>
      </c>
      <c r="E61" s="49">
        <v>1000</v>
      </c>
      <c r="F61" s="64">
        <f>E61*D61</f>
        <v>1000</v>
      </c>
    </row>
    <row r="62" spans="1:6" ht="15.75" x14ac:dyDescent="0.25">
      <c r="A62" s="47">
        <v>9.3000000000000007</v>
      </c>
      <c r="B62" s="50" t="s">
        <v>7</v>
      </c>
      <c r="C62" s="50"/>
      <c r="D62" s="50">
        <v>3</v>
      </c>
      <c r="E62" s="49">
        <v>90</v>
      </c>
      <c r="F62" s="64">
        <f>E62*D62</f>
        <v>270</v>
      </c>
    </row>
    <row r="63" spans="1:6" ht="15.75" x14ac:dyDescent="0.25">
      <c r="A63" s="47">
        <v>9.4</v>
      </c>
      <c r="B63" s="50" t="s">
        <v>18</v>
      </c>
      <c r="C63" s="50"/>
      <c r="D63" s="50">
        <v>4</v>
      </c>
      <c r="E63" s="49">
        <v>35</v>
      </c>
      <c r="F63" s="64">
        <f>E63*D63</f>
        <v>140</v>
      </c>
    </row>
    <row r="64" spans="1:6" ht="15.75" x14ac:dyDescent="0.25">
      <c r="A64" s="47">
        <v>9.5</v>
      </c>
      <c r="B64" s="50" t="s">
        <v>23</v>
      </c>
      <c r="C64" s="50"/>
      <c r="D64" s="50"/>
      <c r="E64" s="49"/>
      <c r="F64" s="64">
        <f>E64*D64</f>
        <v>0</v>
      </c>
    </row>
    <row r="65" spans="1:6" ht="15.75" x14ac:dyDescent="0.25">
      <c r="A65" s="54"/>
      <c r="B65" s="85" t="s">
        <v>2</v>
      </c>
      <c r="C65" s="85"/>
      <c r="D65" s="85"/>
      <c r="E65" s="85"/>
      <c r="F65" s="46">
        <f>SUM(F60:F64)</f>
        <v>2210</v>
      </c>
    </row>
    <row r="66" spans="1:6" ht="18" x14ac:dyDescent="0.25">
      <c r="A66" s="17">
        <v>10</v>
      </c>
      <c r="B66" s="97" t="s">
        <v>32</v>
      </c>
      <c r="C66" s="98"/>
      <c r="D66" s="98"/>
      <c r="E66" s="98"/>
      <c r="F66" s="99"/>
    </row>
    <row r="67" spans="1:6" ht="15.75" x14ac:dyDescent="0.25">
      <c r="A67" s="47">
        <v>10.1</v>
      </c>
      <c r="B67" s="51" t="s">
        <v>17</v>
      </c>
      <c r="C67" s="52" t="s">
        <v>25</v>
      </c>
      <c r="D67" s="50">
        <v>4</v>
      </c>
      <c r="E67" s="49">
        <v>300</v>
      </c>
      <c r="F67" s="64">
        <f>E67*D67</f>
        <v>1200</v>
      </c>
    </row>
    <row r="68" spans="1:6" ht="15.75" x14ac:dyDescent="0.25">
      <c r="A68" s="47">
        <v>10.199999999999999</v>
      </c>
      <c r="B68" s="51" t="s">
        <v>22</v>
      </c>
      <c r="C68" s="50"/>
      <c r="D68" s="50">
        <v>1</v>
      </c>
      <c r="E68" s="49">
        <v>1000</v>
      </c>
      <c r="F68" s="64">
        <f>E68*D68</f>
        <v>1000</v>
      </c>
    </row>
    <row r="69" spans="1:6" ht="15.75" x14ac:dyDescent="0.25">
      <c r="A69" s="47">
        <v>10.3</v>
      </c>
      <c r="B69" s="50" t="s">
        <v>7</v>
      </c>
      <c r="C69" s="50"/>
      <c r="D69" s="50">
        <v>3</v>
      </c>
      <c r="E69" s="49">
        <v>90</v>
      </c>
      <c r="F69" s="64">
        <f>E69*D69</f>
        <v>270</v>
      </c>
    </row>
    <row r="70" spans="1:6" ht="15.75" x14ac:dyDescent="0.25">
      <c r="A70" s="47">
        <v>10.4</v>
      </c>
      <c r="B70" s="50" t="s">
        <v>18</v>
      </c>
      <c r="C70" s="50"/>
      <c r="D70" s="50">
        <v>4</v>
      </c>
      <c r="E70" s="49">
        <v>35</v>
      </c>
      <c r="F70" s="64">
        <f>E70*D70</f>
        <v>140</v>
      </c>
    </row>
    <row r="71" spans="1:6" ht="15.75" x14ac:dyDescent="0.25">
      <c r="A71" s="47">
        <v>10.5</v>
      </c>
      <c r="B71" s="50" t="s">
        <v>23</v>
      </c>
      <c r="C71" s="50"/>
      <c r="D71" s="50"/>
      <c r="E71" s="49"/>
      <c r="F71" s="64">
        <f>E71*D71</f>
        <v>0</v>
      </c>
    </row>
    <row r="72" spans="1:6" ht="15.75" x14ac:dyDescent="0.2">
      <c r="A72" s="53"/>
      <c r="B72" s="85" t="s">
        <v>2</v>
      </c>
      <c r="C72" s="85"/>
      <c r="D72" s="85"/>
      <c r="E72" s="85"/>
      <c r="F72" s="46">
        <f>SUM(F67:F71)</f>
        <v>2610</v>
      </c>
    </row>
    <row r="73" spans="1:6" ht="18" x14ac:dyDescent="0.25">
      <c r="A73" s="17">
        <v>11</v>
      </c>
      <c r="B73" s="97" t="s">
        <v>33</v>
      </c>
      <c r="C73" s="98"/>
      <c r="D73" s="98"/>
      <c r="E73" s="98"/>
      <c r="F73" s="99"/>
    </row>
    <row r="74" spans="1:6" ht="15.75" x14ac:dyDescent="0.25">
      <c r="A74" s="47">
        <v>11.1</v>
      </c>
      <c r="B74" s="51" t="s">
        <v>17</v>
      </c>
      <c r="C74" s="52" t="s">
        <v>25</v>
      </c>
      <c r="D74" s="50">
        <v>4</v>
      </c>
      <c r="E74" s="49">
        <v>300</v>
      </c>
      <c r="F74" s="64">
        <f>E74*D74</f>
        <v>1200</v>
      </c>
    </row>
    <row r="75" spans="1:6" ht="15.75" x14ac:dyDescent="0.25">
      <c r="A75" s="47">
        <v>11.2</v>
      </c>
      <c r="B75" s="51" t="s">
        <v>22</v>
      </c>
      <c r="C75" s="50"/>
      <c r="D75" s="50">
        <v>1</v>
      </c>
      <c r="E75" s="49">
        <v>800</v>
      </c>
      <c r="F75" s="64">
        <f>E75*D75</f>
        <v>800</v>
      </c>
    </row>
    <row r="76" spans="1:6" ht="15" customHeight="1" x14ac:dyDescent="0.25">
      <c r="A76" s="47">
        <v>11.3</v>
      </c>
      <c r="B76" s="50" t="s">
        <v>7</v>
      </c>
      <c r="C76" s="50"/>
      <c r="D76" s="50">
        <v>3</v>
      </c>
      <c r="E76" s="49">
        <v>90</v>
      </c>
      <c r="F76" s="64">
        <f>E76*D76</f>
        <v>270</v>
      </c>
    </row>
    <row r="77" spans="1:6" ht="15.75" x14ac:dyDescent="0.25">
      <c r="A77" s="47">
        <v>11.4</v>
      </c>
      <c r="B77" s="50" t="s">
        <v>18</v>
      </c>
      <c r="C77" s="50"/>
      <c r="D77" s="50">
        <v>4</v>
      </c>
      <c r="E77" s="49">
        <v>35</v>
      </c>
      <c r="F77" s="64">
        <f>E77*D77</f>
        <v>140</v>
      </c>
    </row>
    <row r="78" spans="1:6" ht="15.75" x14ac:dyDescent="0.25">
      <c r="A78" s="47">
        <v>11.5</v>
      </c>
      <c r="B78" s="50" t="s">
        <v>23</v>
      </c>
      <c r="C78" s="50"/>
      <c r="D78" s="50"/>
      <c r="E78" s="49"/>
      <c r="F78" s="64">
        <f>E78*D78</f>
        <v>0</v>
      </c>
    </row>
    <row r="79" spans="1:6" ht="15.75" x14ac:dyDescent="0.25">
      <c r="A79" s="47"/>
      <c r="B79" s="85" t="s">
        <v>2</v>
      </c>
      <c r="C79" s="85"/>
      <c r="D79" s="85"/>
      <c r="E79" s="85"/>
      <c r="F79" s="46">
        <f>SUM(F74:F78)</f>
        <v>2410</v>
      </c>
    </row>
    <row r="80" spans="1:6" ht="18" x14ac:dyDescent="0.25">
      <c r="A80" s="17">
        <v>12</v>
      </c>
      <c r="B80" s="97" t="s">
        <v>11</v>
      </c>
      <c r="C80" s="98"/>
      <c r="D80" s="98"/>
      <c r="E80" s="98"/>
      <c r="F80" s="99"/>
    </row>
    <row r="81" spans="1:6" ht="15.75" x14ac:dyDescent="0.25">
      <c r="A81" s="47">
        <v>12.1</v>
      </c>
      <c r="B81" s="51" t="s">
        <v>17</v>
      </c>
      <c r="C81" s="52"/>
      <c r="D81" s="50"/>
      <c r="E81" s="49">
        <v>0</v>
      </c>
      <c r="F81" s="64">
        <f>E81*D81</f>
        <v>0</v>
      </c>
    </row>
    <row r="82" spans="1:6" ht="15.75" x14ac:dyDescent="0.25">
      <c r="A82" s="47">
        <v>12.2</v>
      </c>
      <c r="B82" s="51" t="s">
        <v>22</v>
      </c>
      <c r="C82" s="50"/>
      <c r="D82" s="50"/>
      <c r="E82" s="49">
        <v>0</v>
      </c>
      <c r="F82" s="64">
        <f>E82*D82</f>
        <v>0</v>
      </c>
    </row>
    <row r="83" spans="1:6" ht="15.75" x14ac:dyDescent="0.25">
      <c r="A83" s="47">
        <v>12.3</v>
      </c>
      <c r="B83" s="50" t="s">
        <v>7</v>
      </c>
      <c r="C83" s="50"/>
      <c r="D83" s="50"/>
      <c r="E83" s="49">
        <v>0</v>
      </c>
      <c r="F83" s="64">
        <f>E83*D83</f>
        <v>0</v>
      </c>
    </row>
    <row r="84" spans="1:6" ht="15.75" x14ac:dyDescent="0.25">
      <c r="A84" s="47">
        <v>12.4</v>
      </c>
      <c r="B84" s="50" t="s">
        <v>18</v>
      </c>
      <c r="C84" s="50"/>
      <c r="D84" s="50"/>
      <c r="E84" s="49">
        <v>0</v>
      </c>
      <c r="F84" s="64">
        <f>E84*D84</f>
        <v>0</v>
      </c>
    </row>
    <row r="85" spans="1:6" ht="15.75" x14ac:dyDescent="0.25">
      <c r="A85" s="47">
        <v>12.5</v>
      </c>
      <c r="B85" s="50" t="s">
        <v>23</v>
      </c>
      <c r="C85" s="50"/>
      <c r="D85" s="50"/>
      <c r="E85" s="49"/>
      <c r="F85" s="64">
        <f>E85*D85</f>
        <v>0</v>
      </c>
    </row>
    <row r="86" spans="1:6" ht="15.75" x14ac:dyDescent="0.25">
      <c r="A86" s="47"/>
      <c r="B86" s="85" t="s">
        <v>2</v>
      </c>
      <c r="C86" s="85"/>
      <c r="D86" s="85"/>
      <c r="E86" s="85"/>
      <c r="F86" s="46">
        <f>SUM(F81:F85)</f>
        <v>0</v>
      </c>
    </row>
    <row r="87" spans="1:6" s="43" customFormat="1" ht="18" x14ac:dyDescent="0.25">
      <c r="A87" s="45"/>
      <c r="B87" s="100" t="s">
        <v>34</v>
      </c>
      <c r="C87" s="101"/>
      <c r="D87" s="101"/>
      <c r="E87" s="102"/>
      <c r="F87" s="63">
        <f>F86+F79+F72+F65+F58+F51+F44+F37+F30+F23+F16+F9</f>
        <v>22152.68</v>
      </c>
    </row>
  </sheetData>
  <mergeCells count="26">
    <mergeCell ref="B86:E86"/>
    <mergeCell ref="B73:F73"/>
    <mergeCell ref="B80:F80"/>
    <mergeCell ref="B87:E87"/>
    <mergeCell ref="B52:F52"/>
    <mergeCell ref="B59:F59"/>
    <mergeCell ref="B65:E65"/>
    <mergeCell ref="B66:F66"/>
    <mergeCell ref="B72:E72"/>
    <mergeCell ref="B79:E79"/>
    <mergeCell ref="B58:E58"/>
    <mergeCell ref="B44:E44"/>
    <mergeCell ref="B51:E51"/>
    <mergeCell ref="B45:F45"/>
    <mergeCell ref="A2:F2"/>
    <mergeCell ref="B3:F3"/>
    <mergeCell ref="B10:F10"/>
    <mergeCell ref="B24:F24"/>
    <mergeCell ref="B17:F17"/>
    <mergeCell ref="B23:E23"/>
    <mergeCell ref="B30:E30"/>
    <mergeCell ref="B9:E9"/>
    <mergeCell ref="B16:E16"/>
    <mergeCell ref="B31:F31"/>
    <mergeCell ref="B38:F38"/>
    <mergeCell ref="B37:E37"/>
  </mergeCells>
  <hyperlinks>
    <hyperlink ref="B3:F3" r:id="rId1" display="YONEX Estonian International 2022.01.13-16" xr:uid="{733F54B2-4572-43D8-A433-E931B12BAC4E}"/>
    <hyperlink ref="B10:F10" r:id="rId2" display="VICTOR Ukraine Open 2022.01.27-30" xr:uid="{FE15F3E6-586E-48FD-9B62-1CF519E4396D}"/>
    <hyperlink ref="B24:F24" r:id="rId3" display="Croatia Open 2022.06.20-23" xr:uid="{E92526E6-9A29-40B2-A3F8-348DD65A23DA}"/>
    <hyperlink ref="B31:F31" r:id="rId4" display="YONEX Latvia International 2022.08.31-09.4" xr:uid="{D838DDA8-43DC-41E8-8CB7-A7C6B0E97E0F}"/>
    <hyperlink ref="B38:F38" r:id="rId5" display="Victor Croatian international 2022.09.29-10.02" xr:uid="{2E4DB842-BDBF-470B-BAC5-89DDC7C53472}"/>
    <hyperlink ref="B45:F45" r:id="rId6" display="Bulgaria International 2022.10.06-09" xr:uid="{2141DD35-39AB-47B4-98F8-462D274C3F6F}"/>
    <hyperlink ref="B52:F52" r:id="rId7" display="Cyprus International 2022.10.13-16" xr:uid="{EA0A4E98-C84D-4C73-BC0A-750C2C84C9CF}"/>
    <hyperlink ref="B59:F59" r:id="rId8" display="Israel Open 2022.10.26-29" xr:uid="{2551E099-FC11-440F-90EA-0DCC987BC65E}"/>
    <hyperlink ref="B66:F66" r:id="rId9" display="YONEX Slovenia Future Series 2022.11.24-27" xr:uid="{FE938F9B-B1D8-4205-AE08-18E3BFD6D893}"/>
    <hyperlink ref="B73:F73" r:id="rId10" display="Malta Future Series 2022 presented by VICTOR 2022.12.6-11" xr:uid="{38C8F82B-B61F-4A8E-BBE7-83A219DDFFB2}"/>
    <hyperlink ref="B80:F80" r:id="rId11" display="European Mixed Team Championships 2022.12.15-18" xr:uid="{81FDC318-D6AC-4927-89BD-5F430EC64848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327F-190A-4A83-97D3-4A691AAC2A56}">
  <dimension ref="A1:K92"/>
  <sheetViews>
    <sheetView topLeftCell="A46" zoomScale="75" zoomScaleNormal="75" workbookViewId="0">
      <selection activeCell="B89" sqref="B89"/>
    </sheetView>
  </sheetViews>
  <sheetFormatPr defaultColWidth="9.140625" defaultRowHeight="15" x14ac:dyDescent="0.2"/>
  <cols>
    <col min="1" max="1" width="9.5703125" style="10" customWidth="1"/>
    <col min="2" max="2" width="39.140625" style="2" customWidth="1"/>
    <col min="3" max="3" width="31.140625" style="2" customWidth="1"/>
    <col min="4" max="4" width="8" style="2" bestFit="1" customWidth="1"/>
    <col min="5" max="5" width="20.7109375" style="23" bestFit="1" customWidth="1"/>
    <col min="6" max="6" width="16.140625" style="27" bestFit="1" customWidth="1"/>
    <col min="7" max="7" width="29.28515625" style="2" customWidth="1"/>
    <col min="8" max="10" width="9.140625" style="2"/>
    <col min="11" max="11" width="10.5703125" style="2" bestFit="1" customWidth="1"/>
    <col min="12" max="16384" width="9.140625" style="2"/>
  </cols>
  <sheetData>
    <row r="1" spans="1:8" ht="31.5" x14ac:dyDescent="0.2">
      <c r="A1" s="12" t="s">
        <v>0</v>
      </c>
      <c r="B1" s="1" t="s">
        <v>4</v>
      </c>
      <c r="C1" s="1" t="s">
        <v>3</v>
      </c>
      <c r="D1" s="1" t="s">
        <v>1</v>
      </c>
      <c r="E1" s="18" t="s">
        <v>5</v>
      </c>
      <c r="F1" s="18" t="s">
        <v>6</v>
      </c>
    </row>
    <row r="2" spans="1:8" ht="31.5" customHeight="1" x14ac:dyDescent="0.25">
      <c r="A2" s="106" t="s">
        <v>16</v>
      </c>
      <c r="B2" s="107"/>
      <c r="C2" s="107"/>
      <c r="D2" s="107"/>
      <c r="E2" s="107"/>
      <c r="F2" s="108"/>
    </row>
    <row r="3" spans="1:8" ht="18" customHeight="1" x14ac:dyDescent="0.25">
      <c r="A3" s="112" t="s">
        <v>12</v>
      </c>
      <c r="B3" s="113"/>
      <c r="C3" s="113"/>
      <c r="D3" s="113"/>
      <c r="E3" s="113"/>
      <c r="F3" s="113"/>
      <c r="G3" s="67"/>
      <c r="H3" s="66"/>
    </row>
    <row r="4" spans="1:8" ht="15.75" x14ac:dyDescent="0.25">
      <c r="A4" s="3">
        <v>1.1000000000000001</v>
      </c>
      <c r="B4" s="4" t="s">
        <v>17</v>
      </c>
      <c r="C4" s="4" t="s">
        <v>41</v>
      </c>
      <c r="D4" s="5">
        <v>8</v>
      </c>
      <c r="E4" s="19">
        <v>135</v>
      </c>
      <c r="F4" s="19">
        <f>D4*E4</f>
        <v>1080</v>
      </c>
    </row>
    <row r="5" spans="1:8" ht="15.75" x14ac:dyDescent="0.25">
      <c r="A5" s="3">
        <v>1.2</v>
      </c>
      <c r="B5" s="4" t="s">
        <v>22</v>
      </c>
      <c r="C5" s="4" t="s">
        <v>41</v>
      </c>
      <c r="D5" s="5">
        <v>1</v>
      </c>
      <c r="E5" s="19">
        <v>1000</v>
      </c>
      <c r="F5" s="19">
        <f>D5*E5</f>
        <v>1000</v>
      </c>
    </row>
    <row r="6" spans="1:8" ht="15.75" x14ac:dyDescent="0.25">
      <c r="A6" s="3">
        <v>1.3</v>
      </c>
      <c r="B6" s="6" t="s">
        <v>7</v>
      </c>
      <c r="C6" s="4" t="s">
        <v>42</v>
      </c>
      <c r="D6" s="5">
        <v>6</v>
      </c>
      <c r="E6" s="19">
        <v>71</v>
      </c>
      <c r="F6" s="19">
        <f>E6*D6</f>
        <v>426</v>
      </c>
    </row>
    <row r="7" spans="1:8" ht="15.75" x14ac:dyDescent="0.25">
      <c r="A7" s="3">
        <v>1.4</v>
      </c>
      <c r="B7" s="6" t="s">
        <v>18</v>
      </c>
      <c r="C7" s="4" t="s">
        <v>43</v>
      </c>
      <c r="D7" s="5">
        <v>4</v>
      </c>
      <c r="E7" s="19">
        <v>70</v>
      </c>
      <c r="F7" s="19">
        <f>E7*D7</f>
        <v>280</v>
      </c>
    </row>
    <row r="8" spans="1:8" ht="15.75" x14ac:dyDescent="0.25">
      <c r="A8" s="3">
        <v>1.5</v>
      </c>
      <c r="B8" s="6" t="s">
        <v>23</v>
      </c>
      <c r="C8" s="4" t="s">
        <v>55</v>
      </c>
      <c r="D8" s="5">
        <v>3</v>
      </c>
      <c r="E8" s="19">
        <v>25</v>
      </c>
      <c r="G8" s="19">
        <f>E8*D8</f>
        <v>75</v>
      </c>
    </row>
    <row r="9" spans="1:8" ht="30" x14ac:dyDescent="0.2">
      <c r="A9" s="28">
        <v>1.6</v>
      </c>
      <c r="B9" s="6" t="s">
        <v>20</v>
      </c>
      <c r="C9" s="4" t="s">
        <v>44</v>
      </c>
      <c r="D9" s="5"/>
      <c r="E9" s="19"/>
      <c r="F9" s="19">
        <f>E9*D9</f>
        <v>0</v>
      </c>
    </row>
    <row r="10" spans="1:8" ht="15.75" x14ac:dyDescent="0.25">
      <c r="A10" s="7"/>
      <c r="B10" s="109" t="s">
        <v>2</v>
      </c>
      <c r="C10" s="109"/>
      <c r="D10" s="109"/>
      <c r="E10" s="109"/>
      <c r="F10" s="20">
        <f>F4+F5+F6+F7+F9</f>
        <v>2786</v>
      </c>
      <c r="H10" s="8"/>
    </row>
    <row r="11" spans="1:8" ht="18" x14ac:dyDescent="0.25">
      <c r="A11" s="13"/>
      <c r="B11" s="117" t="s">
        <v>13</v>
      </c>
      <c r="C11" s="118"/>
      <c r="D11" s="118"/>
      <c r="E11" s="118"/>
      <c r="F11" s="119"/>
      <c r="G11" s="68"/>
      <c r="H11" s="69"/>
    </row>
    <row r="12" spans="1:8" ht="15.75" customHeight="1" x14ac:dyDescent="0.25">
      <c r="A12" s="3">
        <v>2.1</v>
      </c>
      <c r="B12" s="4" t="s">
        <v>17</v>
      </c>
      <c r="C12" s="4" t="s">
        <v>41</v>
      </c>
      <c r="D12" s="5">
        <v>8</v>
      </c>
      <c r="E12" s="19">
        <v>150</v>
      </c>
      <c r="F12" s="19">
        <f>E12*D12</f>
        <v>1200</v>
      </c>
    </row>
    <row r="13" spans="1:8" ht="15.75" customHeight="1" x14ac:dyDescent="0.25">
      <c r="A13" s="3">
        <v>2.2000000000000002</v>
      </c>
      <c r="B13" s="4" t="s">
        <v>22</v>
      </c>
      <c r="C13" s="4" t="s">
        <v>41</v>
      </c>
      <c r="D13" s="5">
        <v>1</v>
      </c>
      <c r="E13" s="19">
        <v>2000</v>
      </c>
      <c r="F13" s="19">
        <f>E13*D13</f>
        <v>2000</v>
      </c>
    </row>
    <row r="14" spans="1:8" ht="15.75" customHeight="1" x14ac:dyDescent="0.25">
      <c r="A14" s="3">
        <v>2.2999999999999998</v>
      </c>
      <c r="B14" s="6" t="s">
        <v>7</v>
      </c>
      <c r="C14" s="4" t="s">
        <v>45</v>
      </c>
      <c r="D14" s="5">
        <v>6</v>
      </c>
      <c r="E14" s="19">
        <v>75</v>
      </c>
      <c r="F14" s="19">
        <f>E14*D14</f>
        <v>450</v>
      </c>
    </row>
    <row r="15" spans="1:8" ht="15.75" customHeight="1" x14ac:dyDescent="0.25">
      <c r="A15" s="3">
        <v>2.4</v>
      </c>
      <c r="B15" s="6" t="s">
        <v>18</v>
      </c>
      <c r="C15" s="4" t="s">
        <v>43</v>
      </c>
      <c r="D15" s="5">
        <v>4</v>
      </c>
      <c r="E15" s="19">
        <v>70</v>
      </c>
      <c r="F15" s="19">
        <f>E15*D15</f>
        <v>280</v>
      </c>
    </row>
    <row r="16" spans="1:8" ht="15.75" customHeight="1" x14ac:dyDescent="0.25">
      <c r="A16" s="3">
        <v>2.5</v>
      </c>
      <c r="B16" s="6" t="s">
        <v>23</v>
      </c>
      <c r="C16" s="4" t="s">
        <v>55</v>
      </c>
      <c r="D16" s="5">
        <v>2</v>
      </c>
      <c r="E16" s="19">
        <v>25</v>
      </c>
      <c r="G16" s="19">
        <f>E16*D16</f>
        <v>50</v>
      </c>
    </row>
    <row r="17" spans="1:8" ht="14.25" customHeight="1" x14ac:dyDescent="0.25">
      <c r="A17" s="7"/>
      <c r="B17" s="38" t="s">
        <v>2</v>
      </c>
      <c r="C17" s="30"/>
      <c r="D17" s="30"/>
      <c r="E17" s="30"/>
      <c r="F17" s="20">
        <f>SUM(F12:F16)</f>
        <v>3930</v>
      </c>
    </row>
    <row r="18" spans="1:8" ht="18" customHeight="1" x14ac:dyDescent="0.25">
      <c r="A18" s="13"/>
      <c r="B18" s="86" t="s">
        <v>52</v>
      </c>
      <c r="C18" s="87"/>
      <c r="D18" s="87"/>
      <c r="E18" s="87"/>
      <c r="F18" s="88"/>
      <c r="H18" s="8"/>
    </row>
    <row r="19" spans="1:8" ht="15.75" customHeight="1" x14ac:dyDescent="0.25">
      <c r="A19" s="3">
        <v>3.1</v>
      </c>
      <c r="B19" s="4" t="s">
        <v>17</v>
      </c>
      <c r="C19" s="4" t="s">
        <v>53</v>
      </c>
      <c r="D19" s="5">
        <v>17</v>
      </c>
      <c r="E19" s="19">
        <v>25</v>
      </c>
      <c r="F19" s="19">
        <f>E19*D19</f>
        <v>425</v>
      </c>
    </row>
    <row r="20" spans="1:8" ht="15.75" customHeight="1" x14ac:dyDescent="0.25">
      <c r="A20" s="3">
        <v>3.2</v>
      </c>
      <c r="B20" s="4" t="s">
        <v>22</v>
      </c>
      <c r="C20" s="4"/>
      <c r="D20" s="5">
        <v>1</v>
      </c>
      <c r="E20" s="19">
        <v>150</v>
      </c>
      <c r="F20" s="19">
        <f t="shared" ref="F20:F23" si="0">E20*D20</f>
        <v>150</v>
      </c>
    </row>
    <row r="21" spans="1:8" ht="15.75" customHeight="1" x14ac:dyDescent="0.25">
      <c r="A21" s="3">
        <v>3.3</v>
      </c>
      <c r="B21" s="6" t="s">
        <v>7</v>
      </c>
      <c r="C21" s="4"/>
      <c r="D21" s="5"/>
      <c r="E21" s="19"/>
      <c r="F21" s="19">
        <f t="shared" si="0"/>
        <v>0</v>
      </c>
    </row>
    <row r="22" spans="1:8" ht="15.75" customHeight="1" x14ac:dyDescent="0.25">
      <c r="A22" s="3">
        <v>3.4</v>
      </c>
      <c r="B22" s="6" t="s">
        <v>18</v>
      </c>
      <c r="C22" s="4" t="s">
        <v>54</v>
      </c>
      <c r="D22" s="5">
        <v>6</v>
      </c>
      <c r="E22" s="19">
        <v>35</v>
      </c>
      <c r="F22" s="19">
        <f t="shared" si="0"/>
        <v>210</v>
      </c>
    </row>
    <row r="23" spans="1:8" ht="15.75" customHeight="1" x14ac:dyDescent="0.25">
      <c r="A23" s="3">
        <v>3.5</v>
      </c>
      <c r="B23" s="6" t="s">
        <v>15</v>
      </c>
      <c r="C23" s="4" t="s">
        <v>53</v>
      </c>
      <c r="D23" s="5">
        <v>17</v>
      </c>
      <c r="E23" s="19">
        <v>30</v>
      </c>
      <c r="F23" s="19">
        <f t="shared" si="0"/>
        <v>510</v>
      </c>
    </row>
    <row r="24" spans="1:8" ht="15.75" x14ac:dyDescent="0.25">
      <c r="A24" s="29">
        <v>3.6</v>
      </c>
      <c r="B24" s="6" t="s">
        <v>23</v>
      </c>
      <c r="C24" s="4" t="s">
        <v>49</v>
      </c>
      <c r="D24" s="5">
        <v>35</v>
      </c>
      <c r="E24" s="19">
        <v>25</v>
      </c>
      <c r="G24" s="19">
        <f>E24*D24</f>
        <v>875</v>
      </c>
    </row>
    <row r="25" spans="1:8" ht="18" customHeight="1" x14ac:dyDescent="0.25">
      <c r="A25" s="7"/>
      <c r="B25" s="38" t="s">
        <v>2</v>
      </c>
      <c r="C25" s="30"/>
      <c r="D25" s="30"/>
      <c r="E25" s="30"/>
      <c r="F25" s="20">
        <f>SUM(F19:F24)</f>
        <v>1295</v>
      </c>
    </row>
    <row r="26" spans="1:8" ht="14.25" customHeight="1" x14ac:dyDescent="0.2">
      <c r="B26" s="114" t="s">
        <v>40</v>
      </c>
      <c r="C26" s="115"/>
      <c r="D26" s="115"/>
      <c r="E26" s="115"/>
      <c r="F26" s="116"/>
    </row>
    <row r="27" spans="1:8" ht="15.75" x14ac:dyDescent="0.25">
      <c r="A27" s="3">
        <v>4.0999999999999996</v>
      </c>
      <c r="B27" s="4" t="s">
        <v>17</v>
      </c>
      <c r="C27" s="4" t="s">
        <v>46</v>
      </c>
      <c r="D27" s="5">
        <v>10</v>
      </c>
      <c r="E27" s="19">
        <v>25</v>
      </c>
      <c r="F27" s="19">
        <f>E27*D27</f>
        <v>250</v>
      </c>
    </row>
    <row r="28" spans="1:8" ht="15.75" x14ac:dyDescent="0.25">
      <c r="A28" s="3">
        <v>4.2</v>
      </c>
      <c r="B28" s="4" t="s">
        <v>22</v>
      </c>
      <c r="C28" s="4" t="s">
        <v>47</v>
      </c>
      <c r="D28" s="5">
        <v>1</v>
      </c>
      <c r="E28" s="19">
        <v>150</v>
      </c>
      <c r="F28" s="19">
        <f t="shared" ref="F28:F31" si="1">E28*D28</f>
        <v>150</v>
      </c>
    </row>
    <row r="29" spans="1:8" ht="15.75" x14ac:dyDescent="0.25">
      <c r="A29" s="3">
        <v>4.3</v>
      </c>
      <c r="B29" s="6" t="s">
        <v>7</v>
      </c>
      <c r="C29" s="4"/>
      <c r="D29" s="5"/>
      <c r="E29" s="19"/>
      <c r="F29" s="19">
        <f t="shared" si="1"/>
        <v>0</v>
      </c>
    </row>
    <row r="30" spans="1:8" ht="15.75" x14ac:dyDescent="0.25">
      <c r="A30" s="3">
        <v>4.4000000000000004</v>
      </c>
      <c r="B30" s="6" t="s">
        <v>18</v>
      </c>
      <c r="C30" s="4" t="s">
        <v>48</v>
      </c>
      <c r="D30" s="5">
        <v>2</v>
      </c>
      <c r="E30" s="19">
        <v>70</v>
      </c>
      <c r="F30" s="19">
        <f t="shared" si="1"/>
        <v>140</v>
      </c>
    </row>
    <row r="31" spans="1:8" ht="15.75" x14ac:dyDescent="0.25">
      <c r="A31" s="3">
        <v>4.5</v>
      </c>
      <c r="B31" s="6" t="s">
        <v>58</v>
      </c>
      <c r="C31" s="4" t="s">
        <v>46</v>
      </c>
      <c r="D31" s="5">
        <v>10</v>
      </c>
      <c r="E31" s="19">
        <v>30</v>
      </c>
      <c r="F31" s="19">
        <f t="shared" si="1"/>
        <v>300</v>
      </c>
    </row>
    <row r="32" spans="1:8" ht="15.75" x14ac:dyDescent="0.25">
      <c r="A32" s="29">
        <v>4.5999999999999996</v>
      </c>
      <c r="B32" s="6" t="s">
        <v>23</v>
      </c>
      <c r="C32" s="4" t="s">
        <v>49</v>
      </c>
      <c r="D32" s="5">
        <v>12</v>
      </c>
      <c r="E32" s="19">
        <v>25</v>
      </c>
      <c r="G32" s="19">
        <f>E32*D32</f>
        <v>300</v>
      </c>
    </row>
    <row r="33" spans="1:11" ht="17.45" customHeight="1" x14ac:dyDescent="0.25">
      <c r="A33" s="7"/>
      <c r="B33" s="38" t="s">
        <v>2</v>
      </c>
      <c r="C33" s="30"/>
      <c r="D33" s="30"/>
      <c r="E33" s="30"/>
      <c r="F33" s="20">
        <f>SUM(F27:F32)</f>
        <v>840</v>
      </c>
      <c r="K33" s="23"/>
    </row>
    <row r="34" spans="1:11" ht="15.75" customHeight="1" x14ac:dyDescent="0.25">
      <c r="B34" s="86" t="s">
        <v>14</v>
      </c>
      <c r="C34" s="87"/>
      <c r="D34" s="87"/>
      <c r="E34" s="87"/>
      <c r="F34" s="88"/>
    </row>
    <row r="35" spans="1:11" ht="15.75" x14ac:dyDescent="0.25">
      <c r="A35" s="3">
        <v>5.0999999999999996</v>
      </c>
      <c r="B35" s="4" t="s">
        <v>17</v>
      </c>
      <c r="C35" s="4" t="s">
        <v>46</v>
      </c>
      <c r="D35" s="5">
        <v>12</v>
      </c>
      <c r="E35" s="19">
        <v>400</v>
      </c>
      <c r="F35" s="19">
        <f>E35*D35</f>
        <v>4800</v>
      </c>
    </row>
    <row r="36" spans="1:11" ht="15.75" x14ac:dyDescent="0.25">
      <c r="A36" s="3">
        <v>5.2</v>
      </c>
      <c r="B36" s="4" t="s">
        <v>22</v>
      </c>
      <c r="C36" s="4" t="s">
        <v>46</v>
      </c>
      <c r="D36" s="5">
        <v>1</v>
      </c>
      <c r="E36" s="19">
        <v>3000</v>
      </c>
      <c r="F36" s="19">
        <f t="shared" ref="F36" si="2">E36*D36</f>
        <v>3000</v>
      </c>
    </row>
    <row r="37" spans="1:11" ht="30.75" x14ac:dyDescent="0.25">
      <c r="A37" s="3">
        <v>5.3</v>
      </c>
      <c r="B37" s="4" t="s">
        <v>51</v>
      </c>
      <c r="C37" s="4" t="s">
        <v>61</v>
      </c>
      <c r="D37" s="5">
        <v>1</v>
      </c>
      <c r="E37" s="19">
        <v>500</v>
      </c>
      <c r="F37" s="19">
        <f>E37*D37</f>
        <v>500</v>
      </c>
    </row>
    <row r="38" spans="1:11" ht="15.75" x14ac:dyDescent="0.25">
      <c r="A38" s="3">
        <v>5.4</v>
      </c>
      <c r="B38" s="6" t="s">
        <v>50</v>
      </c>
      <c r="C38" s="4" t="s">
        <v>62</v>
      </c>
      <c r="D38" s="5">
        <v>8</v>
      </c>
      <c r="E38" s="19">
        <v>80</v>
      </c>
      <c r="F38" s="19">
        <f t="shared" ref="F38:F39" si="3">E38*D38</f>
        <v>640</v>
      </c>
    </row>
    <row r="39" spans="1:11" ht="15.75" x14ac:dyDescent="0.25">
      <c r="A39" s="3">
        <v>5.5</v>
      </c>
      <c r="B39" s="6" t="s">
        <v>18</v>
      </c>
      <c r="C39" s="4" t="s">
        <v>48</v>
      </c>
      <c r="D39" s="5">
        <v>12</v>
      </c>
      <c r="E39" s="19">
        <v>70</v>
      </c>
      <c r="F39" s="19">
        <f t="shared" si="3"/>
        <v>840</v>
      </c>
    </row>
    <row r="40" spans="1:11" ht="15.75" x14ac:dyDescent="0.25">
      <c r="A40" s="29">
        <v>5.6</v>
      </c>
      <c r="B40" s="6" t="s">
        <v>23</v>
      </c>
      <c r="C40" s="4" t="s">
        <v>49</v>
      </c>
      <c r="D40" s="5">
        <v>10</v>
      </c>
      <c r="E40" s="19">
        <v>25</v>
      </c>
      <c r="G40" s="19">
        <f>E40*D40</f>
        <v>250</v>
      </c>
    </row>
    <row r="41" spans="1:11" ht="15.95" customHeight="1" x14ac:dyDescent="0.25">
      <c r="A41" s="7"/>
      <c r="B41" s="38" t="s">
        <v>2</v>
      </c>
      <c r="C41" s="30"/>
      <c r="D41" s="30"/>
      <c r="E41" s="30"/>
      <c r="F41" s="20">
        <f>SUM(F35:F40)</f>
        <v>9780</v>
      </c>
    </row>
    <row r="42" spans="1:11" ht="15" customHeight="1" x14ac:dyDescent="0.25">
      <c r="B42" s="36" t="s">
        <v>59</v>
      </c>
      <c r="C42" s="31"/>
      <c r="D42" s="31"/>
      <c r="E42" s="31"/>
      <c r="F42" s="32"/>
    </row>
    <row r="43" spans="1:11" ht="15.75" x14ac:dyDescent="0.25">
      <c r="A43" s="3">
        <v>6.1</v>
      </c>
      <c r="B43" s="4" t="s">
        <v>17</v>
      </c>
      <c r="C43" s="4" t="s">
        <v>60</v>
      </c>
      <c r="D43" s="6">
        <v>9</v>
      </c>
      <c r="E43" s="22">
        <v>90</v>
      </c>
      <c r="F43" s="25">
        <f>E43*D43</f>
        <v>810</v>
      </c>
    </row>
    <row r="44" spans="1:11" ht="15.75" x14ac:dyDescent="0.25">
      <c r="A44" s="3">
        <v>6.2</v>
      </c>
      <c r="B44" s="4" t="s">
        <v>22</v>
      </c>
      <c r="C44" s="37"/>
      <c r="D44" s="6">
        <v>1</v>
      </c>
      <c r="E44" s="22">
        <v>250</v>
      </c>
      <c r="F44" s="25">
        <f t="shared" ref="F44:F47" si="4">E44*D44</f>
        <v>250</v>
      </c>
    </row>
    <row r="45" spans="1:11" ht="30.75" x14ac:dyDescent="0.25">
      <c r="A45" s="3">
        <v>6.3</v>
      </c>
      <c r="B45" s="4" t="s">
        <v>50</v>
      </c>
      <c r="C45" s="37" t="s">
        <v>62</v>
      </c>
      <c r="D45" s="6">
        <v>8</v>
      </c>
      <c r="E45" s="22">
        <v>60</v>
      </c>
      <c r="F45" s="25">
        <f>E45*D45</f>
        <v>480</v>
      </c>
    </row>
    <row r="46" spans="1:11" ht="15.75" x14ac:dyDescent="0.25">
      <c r="A46" s="3">
        <v>6.4</v>
      </c>
      <c r="B46" s="6" t="s">
        <v>51</v>
      </c>
      <c r="C46" s="37" t="s">
        <v>62</v>
      </c>
      <c r="D46" s="6">
        <v>1</v>
      </c>
      <c r="E46" s="22">
        <v>100</v>
      </c>
      <c r="F46" s="25">
        <f t="shared" si="4"/>
        <v>100</v>
      </c>
    </row>
    <row r="47" spans="1:11" ht="14.25" customHeight="1" x14ac:dyDescent="0.25">
      <c r="A47" s="3">
        <v>6.5</v>
      </c>
      <c r="B47" s="6" t="s">
        <v>18</v>
      </c>
      <c r="C47" s="37" t="s">
        <v>63</v>
      </c>
      <c r="D47" s="6">
        <v>4</v>
      </c>
      <c r="E47" s="22">
        <v>35</v>
      </c>
      <c r="F47" s="25">
        <f t="shared" si="4"/>
        <v>140</v>
      </c>
    </row>
    <row r="48" spans="1:11" ht="15.75" x14ac:dyDescent="0.25">
      <c r="A48" s="29">
        <v>6.6</v>
      </c>
      <c r="B48" s="6" t="s">
        <v>23</v>
      </c>
      <c r="C48" s="6" t="s">
        <v>55</v>
      </c>
      <c r="D48" s="6">
        <v>8</v>
      </c>
      <c r="E48" s="22">
        <v>25</v>
      </c>
      <c r="G48" s="25">
        <f>E48*D48</f>
        <v>200</v>
      </c>
    </row>
    <row r="49" spans="1:7" ht="15.75" x14ac:dyDescent="0.25">
      <c r="A49" s="7"/>
      <c r="B49" s="110" t="s">
        <v>2</v>
      </c>
      <c r="C49" s="110"/>
      <c r="D49" s="110"/>
      <c r="E49" s="110"/>
      <c r="F49" s="20">
        <f>SUM(F43:F48)</f>
        <v>1780</v>
      </c>
      <c r="G49" s="2">
        <f>SUM(G2:G48)</f>
        <v>1750</v>
      </c>
    </row>
    <row r="50" spans="1:7" ht="15.75" x14ac:dyDescent="0.25">
      <c r="A50" s="3">
        <v>7.1</v>
      </c>
      <c r="B50" s="4" t="s">
        <v>17</v>
      </c>
      <c r="C50" s="5"/>
      <c r="D50" s="6"/>
      <c r="E50" s="22"/>
      <c r="F50" s="25">
        <f>E50*D50</f>
        <v>0</v>
      </c>
    </row>
    <row r="51" spans="1:7" ht="15.75" x14ac:dyDescent="0.25">
      <c r="A51" s="3">
        <v>7.2</v>
      </c>
      <c r="B51" s="4" t="s">
        <v>22</v>
      </c>
      <c r="C51" s="6"/>
      <c r="D51" s="6"/>
      <c r="E51" s="22"/>
      <c r="F51" s="25">
        <f t="shared" ref="F51:F54" si="5">E51*D51</f>
        <v>0</v>
      </c>
    </row>
    <row r="52" spans="1:7" ht="15.75" x14ac:dyDescent="0.25">
      <c r="A52" s="3">
        <v>7.3</v>
      </c>
      <c r="B52" s="6" t="s">
        <v>7</v>
      </c>
      <c r="C52" s="5"/>
      <c r="D52" s="6"/>
      <c r="E52" s="22"/>
      <c r="F52" s="25">
        <f t="shared" si="5"/>
        <v>0</v>
      </c>
    </row>
    <row r="53" spans="1:7" ht="15.75" x14ac:dyDescent="0.25">
      <c r="A53" s="3">
        <v>7.4</v>
      </c>
      <c r="B53" s="6" t="s">
        <v>18</v>
      </c>
      <c r="C53" s="6"/>
      <c r="D53" s="6"/>
      <c r="E53" s="22"/>
      <c r="F53" s="25">
        <f t="shared" si="5"/>
        <v>0</v>
      </c>
    </row>
    <row r="54" spans="1:7" ht="15.75" x14ac:dyDescent="0.25">
      <c r="A54" s="3">
        <v>7.5</v>
      </c>
      <c r="B54" s="6" t="s">
        <v>23</v>
      </c>
      <c r="C54" s="6"/>
      <c r="D54" s="6"/>
      <c r="E54" s="22"/>
      <c r="F54" s="25">
        <f t="shared" si="5"/>
        <v>0</v>
      </c>
    </row>
    <row r="55" spans="1:7" ht="15.75" x14ac:dyDescent="0.25">
      <c r="A55" s="29">
        <v>7.6</v>
      </c>
    </row>
    <row r="56" spans="1:7" ht="15.75" x14ac:dyDescent="0.25">
      <c r="A56" s="7"/>
      <c r="B56" s="30" t="s">
        <v>2</v>
      </c>
      <c r="C56" s="30"/>
      <c r="D56" s="30"/>
      <c r="E56" s="30"/>
      <c r="F56" s="20">
        <f>SUM(F50:F54)</f>
        <v>0</v>
      </c>
    </row>
    <row r="57" spans="1:7" ht="18" x14ac:dyDescent="0.25">
      <c r="A57" s="17"/>
      <c r="B57" s="4" t="s">
        <v>17</v>
      </c>
      <c r="C57" s="5"/>
      <c r="D57" s="6"/>
      <c r="E57" s="22"/>
      <c r="F57" s="25">
        <f>E57*D57</f>
        <v>0</v>
      </c>
    </row>
    <row r="58" spans="1:7" ht="15.75" x14ac:dyDescent="0.25">
      <c r="A58" s="3">
        <v>8.1</v>
      </c>
      <c r="B58" s="4" t="s">
        <v>22</v>
      </c>
      <c r="C58" s="6"/>
      <c r="D58" s="6"/>
      <c r="E58" s="22"/>
      <c r="F58" s="25">
        <f t="shared" ref="F58:F61" si="6">E58*D58</f>
        <v>0</v>
      </c>
    </row>
    <row r="59" spans="1:7" ht="15.75" x14ac:dyDescent="0.25">
      <c r="A59" s="3">
        <v>8.1999999999999993</v>
      </c>
      <c r="B59" s="6" t="s">
        <v>7</v>
      </c>
      <c r="C59" s="6"/>
      <c r="D59" s="6"/>
      <c r="E59" s="22"/>
      <c r="F59" s="25">
        <f t="shared" si="6"/>
        <v>0</v>
      </c>
    </row>
    <row r="60" spans="1:7" ht="15.75" x14ac:dyDescent="0.25">
      <c r="A60" s="3">
        <v>8.3000000000000007</v>
      </c>
      <c r="B60" s="6" t="s">
        <v>18</v>
      </c>
      <c r="C60" s="6"/>
      <c r="D60" s="6"/>
      <c r="E60" s="22"/>
      <c r="F60" s="25">
        <f t="shared" si="6"/>
        <v>0</v>
      </c>
    </row>
    <row r="61" spans="1:7" ht="15.75" x14ac:dyDescent="0.25">
      <c r="A61" s="3">
        <v>8.4</v>
      </c>
      <c r="B61" s="6" t="s">
        <v>23</v>
      </c>
      <c r="C61" s="6"/>
      <c r="D61" s="6"/>
      <c r="E61" s="22"/>
      <c r="F61" s="25">
        <f t="shared" si="6"/>
        <v>0</v>
      </c>
    </row>
    <row r="62" spans="1:7" ht="15.75" x14ac:dyDescent="0.25">
      <c r="A62" s="7"/>
      <c r="B62" s="30" t="s">
        <v>2</v>
      </c>
      <c r="C62" s="30"/>
      <c r="D62" s="30"/>
      <c r="E62" s="30"/>
      <c r="F62" s="20">
        <f>SUM(F57:F61)</f>
        <v>0</v>
      </c>
    </row>
    <row r="63" spans="1:7" ht="18" x14ac:dyDescent="0.25">
      <c r="B63" s="33"/>
      <c r="C63" s="34"/>
      <c r="D63" s="34"/>
      <c r="E63" s="34"/>
      <c r="F63" s="35"/>
    </row>
    <row r="64" spans="1:7" s="14" customFormat="1" ht="15.75" x14ac:dyDescent="0.25">
      <c r="A64" s="3">
        <v>9.1</v>
      </c>
      <c r="B64" s="4" t="s">
        <v>17</v>
      </c>
      <c r="C64" s="5"/>
      <c r="D64" s="6"/>
      <c r="E64" s="22"/>
      <c r="F64" s="25">
        <f>E64*D64</f>
        <v>0</v>
      </c>
    </row>
    <row r="65" spans="1:6" ht="15.75" x14ac:dyDescent="0.25">
      <c r="A65" s="3">
        <v>9.1999999999999993</v>
      </c>
      <c r="B65" s="4" t="s">
        <v>22</v>
      </c>
      <c r="C65" s="6"/>
      <c r="D65" s="6"/>
      <c r="E65" s="22"/>
      <c r="F65" s="25">
        <f t="shared" ref="F65:F68" si="7">E65*D65</f>
        <v>0</v>
      </c>
    </row>
    <row r="66" spans="1:6" ht="15.75" x14ac:dyDescent="0.25">
      <c r="A66" s="3">
        <v>9.3000000000000007</v>
      </c>
      <c r="B66" s="6" t="s">
        <v>7</v>
      </c>
      <c r="C66" s="6"/>
      <c r="D66" s="6"/>
      <c r="E66" s="22"/>
      <c r="F66" s="25">
        <f t="shared" si="7"/>
        <v>0</v>
      </c>
    </row>
    <row r="67" spans="1:6" ht="15.75" x14ac:dyDescent="0.25">
      <c r="A67" s="3">
        <v>9.4</v>
      </c>
      <c r="B67" s="6" t="s">
        <v>18</v>
      </c>
      <c r="C67" s="6"/>
      <c r="D67" s="6"/>
      <c r="E67" s="22"/>
      <c r="F67" s="25">
        <f t="shared" si="7"/>
        <v>0</v>
      </c>
    </row>
    <row r="68" spans="1:6" ht="15.75" x14ac:dyDescent="0.25">
      <c r="A68" s="3">
        <v>9.5</v>
      </c>
      <c r="B68" s="6" t="s">
        <v>23</v>
      </c>
      <c r="C68" s="6"/>
      <c r="D68" s="6"/>
      <c r="E68" s="22"/>
      <c r="F68" s="25">
        <f t="shared" si="7"/>
        <v>0</v>
      </c>
    </row>
    <row r="69" spans="1:6" ht="15.75" x14ac:dyDescent="0.25">
      <c r="A69" s="7"/>
      <c r="B69" s="30" t="s">
        <v>2</v>
      </c>
      <c r="C69" s="30"/>
      <c r="D69" s="30"/>
      <c r="E69" s="30"/>
      <c r="F69" s="20">
        <f>SUM(F64:F68)</f>
        <v>0</v>
      </c>
    </row>
    <row r="70" spans="1:6" ht="18" x14ac:dyDescent="0.25">
      <c r="B70" s="33"/>
      <c r="C70" s="34"/>
      <c r="D70" s="34"/>
      <c r="E70" s="34"/>
      <c r="F70" s="35"/>
    </row>
    <row r="71" spans="1:6" ht="15.75" x14ac:dyDescent="0.25">
      <c r="A71" s="3">
        <v>10.1</v>
      </c>
      <c r="B71" s="4" t="s">
        <v>17</v>
      </c>
      <c r="C71" s="5"/>
      <c r="D71" s="6"/>
      <c r="E71" s="22"/>
      <c r="F71" s="25">
        <f>E71*D71</f>
        <v>0</v>
      </c>
    </row>
    <row r="72" spans="1:6" ht="15.75" x14ac:dyDescent="0.25">
      <c r="A72" s="3">
        <v>10.199999999999999</v>
      </c>
      <c r="B72" s="4" t="s">
        <v>22</v>
      </c>
      <c r="C72" s="6"/>
      <c r="D72" s="6"/>
      <c r="E72" s="22"/>
      <c r="F72" s="25">
        <f t="shared" ref="F72:F75" si="8">E72*D72</f>
        <v>0</v>
      </c>
    </row>
    <row r="73" spans="1:6" ht="15.75" x14ac:dyDescent="0.25">
      <c r="A73" s="3">
        <v>10.3</v>
      </c>
      <c r="B73" s="6" t="s">
        <v>7</v>
      </c>
      <c r="C73" s="6"/>
      <c r="D73" s="6"/>
      <c r="E73" s="22"/>
      <c r="F73" s="25">
        <f t="shared" si="8"/>
        <v>0</v>
      </c>
    </row>
    <row r="74" spans="1:6" ht="15.75" x14ac:dyDescent="0.25">
      <c r="A74" s="3">
        <v>10.4</v>
      </c>
      <c r="B74" s="6" t="s">
        <v>18</v>
      </c>
      <c r="C74" s="6"/>
      <c r="D74" s="6"/>
      <c r="E74" s="22"/>
      <c r="F74" s="25">
        <f t="shared" si="8"/>
        <v>0</v>
      </c>
    </row>
    <row r="75" spans="1:6" ht="15.75" x14ac:dyDescent="0.25">
      <c r="A75" s="3">
        <v>10.5</v>
      </c>
      <c r="B75" s="6" t="s">
        <v>23</v>
      </c>
      <c r="C75" s="6"/>
      <c r="D75" s="6"/>
      <c r="E75" s="22"/>
      <c r="F75" s="25">
        <f t="shared" si="8"/>
        <v>0</v>
      </c>
    </row>
    <row r="76" spans="1:6" ht="15.75" x14ac:dyDescent="0.25">
      <c r="A76" s="7"/>
      <c r="B76" s="30" t="s">
        <v>2</v>
      </c>
      <c r="C76" s="30"/>
      <c r="D76" s="30"/>
      <c r="E76" s="30"/>
      <c r="F76" s="20">
        <f>SUM(F71:F75)</f>
        <v>0</v>
      </c>
    </row>
    <row r="77" spans="1:6" ht="18" x14ac:dyDescent="0.25">
      <c r="A77" s="9"/>
      <c r="B77" s="33"/>
      <c r="C77" s="34"/>
      <c r="D77" s="34"/>
      <c r="E77" s="34"/>
      <c r="F77" s="35"/>
    </row>
    <row r="78" spans="1:6" ht="15.75" x14ac:dyDescent="0.25">
      <c r="A78" s="3">
        <v>11.1</v>
      </c>
      <c r="B78" s="4" t="s">
        <v>17</v>
      </c>
      <c r="C78" s="5"/>
      <c r="D78" s="6"/>
      <c r="E78" s="22">
        <v>0</v>
      </c>
      <c r="F78" s="25">
        <f>E78*D78</f>
        <v>0</v>
      </c>
    </row>
    <row r="79" spans="1:6" ht="15.75" x14ac:dyDescent="0.25">
      <c r="A79" s="3">
        <v>11.2</v>
      </c>
      <c r="B79" s="4" t="s">
        <v>22</v>
      </c>
      <c r="C79" s="6"/>
      <c r="D79" s="6"/>
      <c r="E79" s="22">
        <v>0</v>
      </c>
      <c r="F79" s="25">
        <f t="shared" ref="F79:F82" si="9">E79*D79</f>
        <v>0</v>
      </c>
    </row>
    <row r="80" spans="1:6" ht="15.75" x14ac:dyDescent="0.25">
      <c r="A80" s="3">
        <v>11.3</v>
      </c>
      <c r="B80" s="6" t="s">
        <v>7</v>
      </c>
      <c r="C80" s="6"/>
      <c r="D80" s="6"/>
      <c r="E80" s="22">
        <v>0</v>
      </c>
      <c r="F80" s="25">
        <f t="shared" si="9"/>
        <v>0</v>
      </c>
    </row>
    <row r="81" spans="1:6" ht="15" customHeight="1" x14ac:dyDescent="0.25">
      <c r="A81" s="3">
        <v>11.4</v>
      </c>
      <c r="B81" s="6" t="s">
        <v>18</v>
      </c>
      <c r="C81" s="6"/>
      <c r="D81" s="6"/>
      <c r="E81" s="22">
        <v>0</v>
      </c>
      <c r="F81" s="25">
        <f t="shared" si="9"/>
        <v>0</v>
      </c>
    </row>
    <row r="82" spans="1:6" ht="15.75" x14ac:dyDescent="0.25">
      <c r="A82" s="3">
        <v>11.5</v>
      </c>
      <c r="B82" s="6" t="s">
        <v>23</v>
      </c>
      <c r="C82" s="6"/>
      <c r="D82" s="6"/>
      <c r="E82" s="22"/>
      <c r="F82" s="25">
        <f t="shared" si="9"/>
        <v>0</v>
      </c>
    </row>
    <row r="83" spans="1:6" ht="15.75" x14ac:dyDescent="0.25">
      <c r="A83" s="7"/>
      <c r="B83" s="111" t="s">
        <v>2</v>
      </c>
      <c r="C83" s="111"/>
      <c r="D83" s="111"/>
      <c r="E83" s="111"/>
      <c r="F83" s="20">
        <f>SUM(F78:F82)</f>
        <v>0</v>
      </c>
    </row>
    <row r="84" spans="1:6" ht="18" x14ac:dyDescent="0.25">
      <c r="A84" s="79"/>
      <c r="B84" s="103" t="s">
        <v>34</v>
      </c>
      <c r="C84" s="104"/>
      <c r="D84" s="104"/>
      <c r="E84" s="105"/>
      <c r="F84" s="26">
        <f>F83+F76+F69+F62+F56+F49+F41+F33+F25+F17+F10</f>
        <v>20411</v>
      </c>
    </row>
    <row r="85" spans="1:6" ht="18" x14ac:dyDescent="0.25">
      <c r="A85" s="80"/>
    </row>
    <row r="88" spans="1:6" ht="15.75" x14ac:dyDescent="0.25">
      <c r="A88" s="81"/>
    </row>
    <row r="89" spans="1:6" ht="15.75" x14ac:dyDescent="0.25">
      <c r="A89" s="81"/>
    </row>
    <row r="90" spans="1:6" ht="15.75" x14ac:dyDescent="0.25">
      <c r="A90" s="81"/>
    </row>
    <row r="91" spans="1:6" ht="15.75" x14ac:dyDescent="0.25">
      <c r="A91" s="81"/>
    </row>
    <row r="92" spans="1:6" s="16" customFormat="1" ht="18" x14ac:dyDescent="0.25">
      <c r="A92" s="82"/>
    </row>
  </sheetData>
  <mergeCells count="10">
    <mergeCell ref="B84:E84"/>
    <mergeCell ref="A2:F2"/>
    <mergeCell ref="B10:E10"/>
    <mergeCell ref="B49:E49"/>
    <mergeCell ref="B83:E83"/>
    <mergeCell ref="A3:F3"/>
    <mergeCell ref="B26:F26"/>
    <mergeCell ref="B18:F18"/>
    <mergeCell ref="B11:F11"/>
    <mergeCell ref="B34:F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CF9B-4093-4987-AD32-50F44ADB1B09}">
  <dimension ref="A1:H87"/>
  <sheetViews>
    <sheetView topLeftCell="A49" zoomScale="75" zoomScaleNormal="75" workbookViewId="0">
      <selection activeCell="I23" sqref="I23"/>
    </sheetView>
  </sheetViews>
  <sheetFormatPr defaultColWidth="9.140625" defaultRowHeight="15" x14ac:dyDescent="0.2"/>
  <cols>
    <col min="1" max="1" width="9.5703125" style="10" customWidth="1"/>
    <col min="2" max="2" width="25.7109375" style="2" customWidth="1"/>
    <col min="3" max="3" width="42.140625" style="2" customWidth="1"/>
    <col min="4" max="4" width="8" style="2" customWidth="1"/>
    <col min="5" max="5" width="20.7109375" style="23" bestFit="1" customWidth="1"/>
    <col min="6" max="6" width="16.140625" style="27" bestFit="1" customWidth="1"/>
    <col min="7" max="7" width="10.42578125" style="2" bestFit="1" customWidth="1"/>
    <col min="8" max="16384" width="9.140625" style="2"/>
  </cols>
  <sheetData>
    <row r="1" spans="1:8" ht="31.5" x14ac:dyDescent="0.2">
      <c r="A1" s="12" t="s">
        <v>0</v>
      </c>
      <c r="B1" s="1" t="s">
        <v>4</v>
      </c>
      <c r="C1" s="1" t="s">
        <v>3</v>
      </c>
      <c r="D1" s="1" t="s">
        <v>1</v>
      </c>
      <c r="E1" s="18" t="s">
        <v>5</v>
      </c>
      <c r="F1" s="18" t="s">
        <v>6</v>
      </c>
    </row>
    <row r="2" spans="1:8" ht="31.5" customHeight="1" x14ac:dyDescent="0.25">
      <c r="A2" s="106" t="s">
        <v>16</v>
      </c>
      <c r="B2" s="107"/>
      <c r="C2" s="107"/>
      <c r="D2" s="107"/>
      <c r="E2" s="107"/>
      <c r="F2" s="108"/>
    </row>
    <row r="3" spans="1:8" ht="18" x14ac:dyDescent="0.25">
      <c r="A3" s="13"/>
      <c r="B3" s="86"/>
      <c r="C3" s="87"/>
      <c r="D3" s="87"/>
      <c r="E3" s="87"/>
      <c r="F3" s="88"/>
    </row>
    <row r="4" spans="1:8" ht="18" x14ac:dyDescent="0.25">
      <c r="A4" s="3">
        <v>1.1000000000000001</v>
      </c>
      <c r="B4" s="120" t="s">
        <v>57</v>
      </c>
      <c r="C4" s="121"/>
      <c r="D4" s="121"/>
      <c r="E4" s="121"/>
      <c r="F4" s="122"/>
    </row>
    <row r="5" spans="1:8" ht="45.75" x14ac:dyDescent="0.25">
      <c r="A5" s="3">
        <v>1.2</v>
      </c>
      <c r="B5" s="4" t="s">
        <v>17</v>
      </c>
      <c r="C5" s="61" t="s">
        <v>65</v>
      </c>
      <c r="D5" s="6">
        <v>8</v>
      </c>
      <c r="E5" s="22">
        <v>120</v>
      </c>
      <c r="F5" s="25">
        <f>E5*D5</f>
        <v>960</v>
      </c>
    </row>
    <row r="6" spans="1:8" ht="15.75" x14ac:dyDescent="0.25">
      <c r="A6" s="3">
        <v>1.3</v>
      </c>
      <c r="B6" s="4" t="s">
        <v>22</v>
      </c>
      <c r="C6" s="6" t="s">
        <v>64</v>
      </c>
      <c r="D6" s="6">
        <v>1</v>
      </c>
      <c r="E6" s="22">
        <v>250</v>
      </c>
      <c r="F6" s="25">
        <f>E6*D6</f>
        <v>250</v>
      </c>
    </row>
    <row r="7" spans="1:8" ht="15.75" x14ac:dyDescent="0.25">
      <c r="A7" s="3">
        <v>1.4</v>
      </c>
      <c r="B7" s="6" t="s">
        <v>7</v>
      </c>
      <c r="C7" s="6" t="s">
        <v>56</v>
      </c>
      <c r="D7" s="6">
        <v>8</v>
      </c>
      <c r="E7" s="22">
        <v>75</v>
      </c>
      <c r="F7" s="25">
        <f>E7*D7</f>
        <v>600</v>
      </c>
    </row>
    <row r="8" spans="1:8" ht="15.75" x14ac:dyDescent="0.25">
      <c r="A8" s="3">
        <v>1.5</v>
      </c>
      <c r="B8" s="6" t="s">
        <v>18</v>
      </c>
      <c r="C8" s="6" t="s">
        <v>54</v>
      </c>
      <c r="D8" s="6">
        <v>4</v>
      </c>
      <c r="E8" s="22">
        <v>35</v>
      </c>
      <c r="F8" s="25">
        <f>E8*D8</f>
        <v>140</v>
      </c>
    </row>
    <row r="9" spans="1:8" ht="15.75" x14ac:dyDescent="0.25">
      <c r="A9" s="29">
        <v>1.6</v>
      </c>
      <c r="B9" s="6" t="s">
        <v>23</v>
      </c>
      <c r="C9" s="6" t="s">
        <v>55</v>
      </c>
      <c r="D9" s="6">
        <v>4</v>
      </c>
      <c r="E9" s="22">
        <v>25</v>
      </c>
      <c r="G9" s="25">
        <f>E9*D9</f>
        <v>100</v>
      </c>
      <c r="H9" s="8"/>
    </row>
    <row r="10" spans="1:8" ht="15.75" x14ac:dyDescent="0.25">
      <c r="A10" s="7"/>
      <c r="B10" s="111" t="s">
        <v>2</v>
      </c>
      <c r="C10" s="111"/>
      <c r="D10" s="111"/>
      <c r="E10" s="111"/>
      <c r="F10" s="20">
        <f>SUM(F5:F9)</f>
        <v>1950</v>
      </c>
      <c r="H10" s="8"/>
    </row>
    <row r="11" spans="1:8" ht="15.75" customHeight="1" x14ac:dyDescent="0.25">
      <c r="A11" s="3">
        <v>2.1</v>
      </c>
      <c r="B11" s="4" t="s">
        <v>17</v>
      </c>
      <c r="C11" s="5"/>
      <c r="D11" s="5"/>
      <c r="E11" s="19"/>
      <c r="F11" s="19"/>
    </row>
    <row r="12" spans="1:8" ht="15.75" customHeight="1" x14ac:dyDescent="0.25">
      <c r="A12" s="3">
        <v>2.2000000000000002</v>
      </c>
      <c r="B12" s="4" t="s">
        <v>22</v>
      </c>
      <c r="C12" s="5"/>
      <c r="D12" s="5"/>
      <c r="E12" s="19"/>
      <c r="F12" s="19">
        <f>E12*D12</f>
        <v>0</v>
      </c>
    </row>
    <row r="13" spans="1:8" ht="15.75" customHeight="1" x14ac:dyDescent="0.25">
      <c r="A13" s="3">
        <v>2.2999999999999998</v>
      </c>
      <c r="B13" s="6" t="s">
        <v>7</v>
      </c>
      <c r="C13" s="5"/>
      <c r="D13" s="5"/>
      <c r="E13" s="19"/>
      <c r="F13" s="19">
        <f>E13*D13</f>
        <v>0</v>
      </c>
    </row>
    <row r="14" spans="1:8" ht="15.75" customHeight="1" x14ac:dyDescent="0.25">
      <c r="A14" s="3">
        <v>2.4</v>
      </c>
      <c r="B14" s="6" t="s">
        <v>18</v>
      </c>
      <c r="C14" s="5"/>
      <c r="D14" s="5"/>
      <c r="E14" s="19"/>
      <c r="F14" s="19"/>
    </row>
    <row r="15" spans="1:8" ht="15.75" customHeight="1" x14ac:dyDescent="0.25">
      <c r="A15" s="3">
        <v>2.5</v>
      </c>
      <c r="B15" s="6" t="s">
        <v>23</v>
      </c>
      <c r="C15" s="5"/>
      <c r="D15" s="5"/>
      <c r="E15" s="19"/>
      <c r="F15" s="19"/>
    </row>
    <row r="16" spans="1:8" ht="14.25" customHeight="1" x14ac:dyDescent="0.25">
      <c r="A16" s="7"/>
      <c r="B16" s="111" t="s">
        <v>2</v>
      </c>
      <c r="C16" s="111"/>
      <c r="D16" s="111"/>
      <c r="E16" s="111"/>
      <c r="F16" s="20">
        <f>SUM(F11:F15)</f>
        <v>0</v>
      </c>
    </row>
    <row r="17" spans="1:8" ht="18" x14ac:dyDescent="0.25">
      <c r="A17" s="13"/>
      <c r="B17" s="86"/>
      <c r="C17" s="87"/>
      <c r="D17" s="87"/>
      <c r="E17" s="87"/>
      <c r="F17" s="88"/>
      <c r="H17" s="8"/>
    </row>
    <row r="18" spans="1:8" ht="15.75" customHeight="1" x14ac:dyDescent="0.25">
      <c r="A18" s="3">
        <v>3.1</v>
      </c>
      <c r="B18" s="4" t="s">
        <v>17</v>
      </c>
      <c r="C18" s="5"/>
      <c r="D18" s="5"/>
      <c r="E18" s="19"/>
      <c r="F18" s="19">
        <f>E18*D18</f>
        <v>0</v>
      </c>
    </row>
    <row r="19" spans="1:8" ht="15.75" customHeight="1" x14ac:dyDescent="0.25">
      <c r="A19" s="3">
        <v>3.2</v>
      </c>
      <c r="B19" s="4" t="s">
        <v>22</v>
      </c>
      <c r="C19" s="5"/>
      <c r="D19" s="5"/>
      <c r="E19" s="19"/>
      <c r="F19" s="19">
        <f t="shared" ref="F19:F22" si="0">E19*D19</f>
        <v>0</v>
      </c>
    </row>
    <row r="20" spans="1:8" ht="15.75" customHeight="1" x14ac:dyDescent="0.25">
      <c r="A20" s="3">
        <v>3.3</v>
      </c>
      <c r="B20" s="6" t="s">
        <v>7</v>
      </c>
      <c r="C20" s="5"/>
      <c r="D20" s="5"/>
      <c r="E20" s="19"/>
      <c r="F20" s="19">
        <f t="shared" si="0"/>
        <v>0</v>
      </c>
    </row>
    <row r="21" spans="1:8" ht="15.75" customHeight="1" x14ac:dyDescent="0.25">
      <c r="A21" s="3">
        <v>3.4</v>
      </c>
      <c r="B21" s="6" t="s">
        <v>18</v>
      </c>
      <c r="C21" s="5"/>
      <c r="D21" s="5"/>
      <c r="E21" s="19"/>
      <c r="F21" s="19">
        <f t="shared" si="0"/>
        <v>0</v>
      </c>
    </row>
    <row r="22" spans="1:8" ht="15.75" customHeight="1" x14ac:dyDescent="0.25">
      <c r="A22" s="3">
        <v>3.5</v>
      </c>
      <c r="B22" s="6" t="s">
        <v>23</v>
      </c>
      <c r="C22" s="5"/>
      <c r="D22" s="5"/>
      <c r="E22" s="19"/>
      <c r="F22" s="19">
        <f t="shared" si="0"/>
        <v>0</v>
      </c>
    </row>
    <row r="23" spans="1:8" ht="15.75" x14ac:dyDescent="0.25">
      <c r="A23" s="7"/>
      <c r="B23" s="111" t="s">
        <v>2</v>
      </c>
      <c r="C23" s="111"/>
      <c r="D23" s="111"/>
      <c r="E23" s="111"/>
      <c r="F23" s="20">
        <f>SUM(F18:F22)</f>
        <v>0</v>
      </c>
    </row>
    <row r="24" spans="1:8" ht="18" customHeight="1" x14ac:dyDescent="0.25">
      <c r="A24" s="13"/>
      <c r="B24" s="86"/>
      <c r="C24" s="87"/>
      <c r="D24" s="87"/>
      <c r="E24" s="87"/>
      <c r="F24" s="88"/>
    </row>
    <row r="25" spans="1:8" ht="14.25" customHeight="1" x14ac:dyDescent="0.25">
      <c r="A25" s="3">
        <v>4.0999999999999996</v>
      </c>
      <c r="B25" s="4" t="s">
        <v>17</v>
      </c>
      <c r="C25" s="5"/>
      <c r="D25" s="5"/>
      <c r="E25" s="19"/>
      <c r="F25" s="19">
        <f>E25*D25</f>
        <v>0</v>
      </c>
    </row>
    <row r="26" spans="1:8" ht="15.75" x14ac:dyDescent="0.25">
      <c r="A26" s="3">
        <v>4.2</v>
      </c>
      <c r="B26" s="4" t="s">
        <v>22</v>
      </c>
      <c r="C26" s="5"/>
      <c r="D26" s="5"/>
      <c r="E26" s="19"/>
      <c r="F26" s="19">
        <f t="shared" ref="F26:F29" si="1">E26*D26</f>
        <v>0</v>
      </c>
    </row>
    <row r="27" spans="1:8" ht="15.75" x14ac:dyDescent="0.25">
      <c r="A27" s="3">
        <v>4.3</v>
      </c>
      <c r="B27" s="6" t="s">
        <v>7</v>
      </c>
      <c r="C27" s="5"/>
      <c r="D27" s="5"/>
      <c r="E27" s="19"/>
      <c r="F27" s="19">
        <f t="shared" si="1"/>
        <v>0</v>
      </c>
    </row>
    <row r="28" spans="1:8" ht="15.75" x14ac:dyDescent="0.25">
      <c r="A28" s="3">
        <v>4.4000000000000004</v>
      </c>
      <c r="B28" s="6" t="s">
        <v>18</v>
      </c>
      <c r="C28" s="5"/>
      <c r="D28" s="5"/>
      <c r="E28" s="19"/>
      <c r="F28" s="19">
        <f t="shared" si="1"/>
        <v>0</v>
      </c>
    </row>
    <row r="29" spans="1:8" ht="15.75" x14ac:dyDescent="0.25">
      <c r="A29" s="3">
        <v>4.5</v>
      </c>
      <c r="B29" s="6" t="s">
        <v>23</v>
      </c>
      <c r="C29" s="5"/>
      <c r="D29" s="5"/>
      <c r="E29" s="19"/>
      <c r="F29" s="19">
        <f t="shared" si="1"/>
        <v>0</v>
      </c>
    </row>
    <row r="30" spans="1:8" ht="15.75" x14ac:dyDescent="0.25">
      <c r="A30" s="7"/>
      <c r="B30" s="111" t="s">
        <v>2</v>
      </c>
      <c r="C30" s="111"/>
      <c r="D30" s="111"/>
      <c r="E30" s="111"/>
      <c r="F30" s="20">
        <f>SUM(F25:F29)</f>
        <v>0</v>
      </c>
    </row>
    <row r="31" spans="1:8" ht="15.75" customHeight="1" x14ac:dyDescent="0.25">
      <c r="A31" s="13"/>
      <c r="B31" s="86"/>
      <c r="C31" s="87"/>
      <c r="D31" s="87"/>
      <c r="E31" s="87"/>
      <c r="F31" s="88"/>
    </row>
    <row r="32" spans="1:8" ht="15.75" x14ac:dyDescent="0.25">
      <c r="A32" s="3">
        <v>5.0999999999999996</v>
      </c>
      <c r="B32" s="4" t="s">
        <v>17</v>
      </c>
      <c r="C32" s="5"/>
      <c r="D32" s="5"/>
      <c r="E32" s="19"/>
      <c r="F32" s="19">
        <f>E32*D32</f>
        <v>0</v>
      </c>
    </row>
    <row r="33" spans="1:6" ht="15.75" x14ac:dyDescent="0.25">
      <c r="A33" s="3">
        <v>5.2</v>
      </c>
      <c r="B33" s="4" t="s">
        <v>22</v>
      </c>
      <c r="C33" s="5"/>
      <c r="D33" s="5"/>
      <c r="E33" s="19"/>
      <c r="F33" s="19">
        <f t="shared" ref="F33:F36" si="2">E33*D33</f>
        <v>0</v>
      </c>
    </row>
    <row r="34" spans="1:6" ht="15.75" x14ac:dyDescent="0.25">
      <c r="A34" s="3">
        <v>5.3</v>
      </c>
      <c r="B34" s="6" t="s">
        <v>7</v>
      </c>
      <c r="C34" s="5"/>
      <c r="D34" s="5"/>
      <c r="E34" s="19"/>
      <c r="F34" s="19">
        <f t="shared" si="2"/>
        <v>0</v>
      </c>
    </row>
    <row r="35" spans="1:6" ht="15.75" x14ac:dyDescent="0.25">
      <c r="A35" s="3">
        <v>5.4</v>
      </c>
      <c r="B35" s="6" t="s">
        <v>18</v>
      </c>
      <c r="C35" s="5"/>
      <c r="D35" s="5"/>
      <c r="E35" s="19"/>
      <c r="F35" s="19">
        <f t="shared" si="2"/>
        <v>0</v>
      </c>
    </row>
    <row r="36" spans="1:6" ht="15.75" x14ac:dyDescent="0.25">
      <c r="A36" s="3">
        <v>5.5</v>
      </c>
      <c r="B36" s="6" t="s">
        <v>23</v>
      </c>
      <c r="C36" s="5"/>
      <c r="D36" s="5"/>
      <c r="E36" s="19"/>
      <c r="F36" s="19">
        <f t="shared" si="2"/>
        <v>0</v>
      </c>
    </row>
    <row r="37" spans="1:6" ht="15.75" x14ac:dyDescent="0.25">
      <c r="A37" s="7"/>
      <c r="B37" s="111" t="s">
        <v>2</v>
      </c>
      <c r="C37" s="111"/>
      <c r="D37" s="111"/>
      <c r="E37" s="111"/>
      <c r="F37" s="20">
        <f>SUM(F32:F36)</f>
        <v>0</v>
      </c>
    </row>
    <row r="38" spans="1:6" ht="15" customHeight="1" x14ac:dyDescent="0.25">
      <c r="A38" s="13"/>
      <c r="B38" s="89"/>
      <c r="C38" s="90"/>
      <c r="D38" s="90"/>
      <c r="E38" s="90"/>
      <c r="F38" s="91"/>
    </row>
    <row r="39" spans="1:6" ht="15.75" x14ac:dyDescent="0.25">
      <c r="A39" s="3">
        <v>6.1</v>
      </c>
      <c r="B39" s="4" t="s">
        <v>17</v>
      </c>
      <c r="C39" s="5"/>
      <c r="D39" s="5"/>
      <c r="E39" s="19"/>
      <c r="F39" s="19">
        <f>E39*D39</f>
        <v>0</v>
      </c>
    </row>
    <row r="40" spans="1:6" ht="15.75" x14ac:dyDescent="0.25">
      <c r="A40" s="3">
        <v>6.2</v>
      </c>
      <c r="B40" s="4" t="s">
        <v>22</v>
      </c>
      <c r="C40" s="5"/>
      <c r="D40" s="5"/>
      <c r="E40" s="19"/>
      <c r="F40" s="19">
        <f t="shared" ref="F40:F43" si="3">E40*D40</f>
        <v>0</v>
      </c>
    </row>
    <row r="41" spans="1:6" ht="15.75" x14ac:dyDescent="0.25">
      <c r="A41" s="3">
        <v>6.3</v>
      </c>
      <c r="B41" s="6" t="s">
        <v>7</v>
      </c>
      <c r="C41" s="5"/>
      <c r="D41" s="5"/>
      <c r="E41" s="19"/>
      <c r="F41" s="19">
        <f t="shared" si="3"/>
        <v>0</v>
      </c>
    </row>
    <row r="42" spans="1:6" ht="15.75" x14ac:dyDescent="0.25">
      <c r="A42" s="3">
        <v>6.4</v>
      </c>
      <c r="B42" s="6" t="s">
        <v>18</v>
      </c>
      <c r="C42" s="5"/>
      <c r="D42" s="5"/>
      <c r="E42" s="19"/>
      <c r="F42" s="19">
        <f t="shared" si="3"/>
        <v>0</v>
      </c>
    </row>
    <row r="43" spans="1:6" ht="14.25" customHeight="1" x14ac:dyDescent="0.25">
      <c r="A43" s="3">
        <v>6.5</v>
      </c>
      <c r="B43" s="6" t="s">
        <v>23</v>
      </c>
      <c r="C43" s="11"/>
      <c r="D43" s="11"/>
      <c r="E43" s="21"/>
      <c r="F43" s="19">
        <f t="shared" si="3"/>
        <v>0</v>
      </c>
    </row>
    <row r="44" spans="1:6" ht="15.75" x14ac:dyDescent="0.25">
      <c r="A44" s="7"/>
      <c r="B44" s="111" t="s">
        <v>2</v>
      </c>
      <c r="C44" s="111"/>
      <c r="D44" s="111"/>
      <c r="E44" s="111"/>
      <c r="F44" s="20">
        <f>SUM(F39:F43)</f>
        <v>0</v>
      </c>
    </row>
    <row r="45" spans="1:6" ht="18" x14ac:dyDescent="0.25">
      <c r="A45" s="17"/>
      <c r="B45" s="92"/>
      <c r="C45" s="92"/>
      <c r="D45" s="92"/>
      <c r="E45" s="92"/>
      <c r="F45" s="93"/>
    </row>
    <row r="46" spans="1:6" ht="15.75" x14ac:dyDescent="0.25">
      <c r="A46" s="3">
        <v>7.1</v>
      </c>
      <c r="B46" s="4" t="s">
        <v>17</v>
      </c>
      <c r="C46" s="5"/>
      <c r="D46" s="6"/>
      <c r="E46" s="22"/>
      <c r="F46" s="25">
        <f>E46*D46</f>
        <v>0</v>
      </c>
    </row>
    <row r="47" spans="1:6" ht="15.75" x14ac:dyDescent="0.25">
      <c r="A47" s="3">
        <v>7.2</v>
      </c>
      <c r="B47" s="4" t="s">
        <v>22</v>
      </c>
      <c r="C47" s="6"/>
      <c r="D47" s="6"/>
      <c r="E47" s="22"/>
      <c r="F47" s="25">
        <f t="shared" ref="F47:F50" si="4">E47*D47</f>
        <v>0</v>
      </c>
    </row>
    <row r="48" spans="1:6" ht="15.75" x14ac:dyDescent="0.25">
      <c r="A48" s="3">
        <v>7.3</v>
      </c>
      <c r="B48" s="6" t="s">
        <v>7</v>
      </c>
      <c r="C48" s="6"/>
      <c r="D48" s="6"/>
      <c r="E48" s="22"/>
      <c r="F48" s="25">
        <f t="shared" si="4"/>
        <v>0</v>
      </c>
    </row>
    <row r="49" spans="1:6" ht="15.75" x14ac:dyDescent="0.25">
      <c r="A49" s="3">
        <v>7.4</v>
      </c>
      <c r="B49" s="6" t="s">
        <v>18</v>
      </c>
      <c r="C49" s="6"/>
      <c r="D49" s="6"/>
      <c r="E49" s="22"/>
      <c r="F49" s="25">
        <f t="shared" si="4"/>
        <v>0</v>
      </c>
    </row>
    <row r="50" spans="1:6" ht="15.75" x14ac:dyDescent="0.25">
      <c r="A50" s="3">
        <v>7.5</v>
      </c>
      <c r="B50" s="6" t="s">
        <v>23</v>
      </c>
      <c r="C50" s="6"/>
      <c r="D50" s="6"/>
      <c r="E50" s="22"/>
      <c r="F50" s="25">
        <f t="shared" si="4"/>
        <v>0</v>
      </c>
    </row>
    <row r="51" spans="1:6" ht="15.75" x14ac:dyDescent="0.25">
      <c r="A51" s="7"/>
      <c r="B51" s="111" t="s">
        <v>2</v>
      </c>
      <c r="C51" s="111"/>
      <c r="D51" s="111"/>
      <c r="E51" s="111"/>
      <c r="F51" s="20">
        <f>SUM(F46:F50)</f>
        <v>0</v>
      </c>
    </row>
    <row r="52" spans="1:6" ht="18" x14ac:dyDescent="0.25">
      <c r="A52" s="17"/>
      <c r="B52" s="92"/>
      <c r="C52" s="92"/>
      <c r="D52" s="92"/>
      <c r="E52" s="92"/>
      <c r="F52" s="93"/>
    </row>
    <row r="53" spans="1:6" ht="15.75" x14ac:dyDescent="0.25">
      <c r="A53" s="3">
        <v>8.1</v>
      </c>
      <c r="B53" s="4" t="s">
        <v>17</v>
      </c>
      <c r="C53" s="5"/>
      <c r="D53" s="6"/>
      <c r="E53" s="22"/>
      <c r="F53" s="25">
        <f>E53*D53</f>
        <v>0</v>
      </c>
    </row>
    <row r="54" spans="1:6" ht="15.75" x14ac:dyDescent="0.25">
      <c r="A54" s="3">
        <v>8.1999999999999993</v>
      </c>
      <c r="B54" s="4" t="s">
        <v>22</v>
      </c>
      <c r="C54" s="6"/>
      <c r="D54" s="6"/>
      <c r="E54" s="22"/>
      <c r="F54" s="25">
        <f t="shared" ref="F54:F57" si="5">E54*D54</f>
        <v>0</v>
      </c>
    </row>
    <row r="55" spans="1:6" ht="15.75" x14ac:dyDescent="0.25">
      <c r="A55" s="3">
        <v>8.3000000000000007</v>
      </c>
      <c r="B55" s="6" t="s">
        <v>7</v>
      </c>
      <c r="C55" s="6"/>
      <c r="D55" s="6"/>
      <c r="E55" s="22"/>
      <c r="F55" s="25">
        <f t="shared" si="5"/>
        <v>0</v>
      </c>
    </row>
    <row r="56" spans="1:6" ht="15.75" x14ac:dyDescent="0.25">
      <c r="A56" s="3">
        <v>8.4</v>
      </c>
      <c r="B56" s="6" t="s">
        <v>18</v>
      </c>
      <c r="C56" s="6"/>
      <c r="D56" s="6"/>
      <c r="E56" s="22"/>
      <c r="F56" s="25">
        <f t="shared" si="5"/>
        <v>0</v>
      </c>
    </row>
    <row r="57" spans="1:6" ht="15.75" x14ac:dyDescent="0.25">
      <c r="A57" s="3">
        <v>8.5</v>
      </c>
      <c r="B57" s="6" t="s">
        <v>23</v>
      </c>
      <c r="C57" s="6"/>
      <c r="D57" s="6"/>
      <c r="E57" s="22"/>
      <c r="F57" s="25">
        <f t="shared" si="5"/>
        <v>0</v>
      </c>
    </row>
    <row r="58" spans="1:6" ht="15.75" x14ac:dyDescent="0.25">
      <c r="A58" s="7"/>
      <c r="B58" s="111" t="s">
        <v>2</v>
      </c>
      <c r="C58" s="111"/>
      <c r="D58" s="111"/>
      <c r="E58" s="111"/>
      <c r="F58" s="20">
        <f>SUM(F53:F57)</f>
        <v>0</v>
      </c>
    </row>
    <row r="59" spans="1:6" s="14" customFormat="1" ht="18" x14ac:dyDescent="0.25">
      <c r="A59" s="17"/>
      <c r="B59" s="92"/>
      <c r="C59" s="92"/>
      <c r="D59" s="92"/>
      <c r="E59" s="92"/>
      <c r="F59" s="93"/>
    </row>
    <row r="60" spans="1:6" ht="15.75" x14ac:dyDescent="0.25">
      <c r="A60" s="3">
        <v>9.1</v>
      </c>
      <c r="B60" s="4" t="s">
        <v>17</v>
      </c>
      <c r="C60" s="5"/>
      <c r="D60" s="6"/>
      <c r="E60" s="22"/>
      <c r="F60" s="25">
        <f>E60*D60</f>
        <v>0</v>
      </c>
    </row>
    <row r="61" spans="1:6" ht="15.75" x14ac:dyDescent="0.25">
      <c r="A61" s="3">
        <v>9.1999999999999993</v>
      </c>
      <c r="B61" s="4" t="s">
        <v>22</v>
      </c>
      <c r="C61" s="6"/>
      <c r="D61" s="6"/>
      <c r="E61" s="22"/>
      <c r="F61" s="25">
        <f t="shared" ref="F61:F64" si="6">E61*D61</f>
        <v>0</v>
      </c>
    </row>
    <row r="62" spans="1:6" ht="15.75" x14ac:dyDescent="0.25">
      <c r="A62" s="3">
        <v>9.3000000000000007</v>
      </c>
      <c r="B62" s="6" t="s">
        <v>7</v>
      </c>
      <c r="C62" s="6"/>
      <c r="D62" s="6"/>
      <c r="E62" s="22"/>
      <c r="F62" s="25">
        <f t="shared" si="6"/>
        <v>0</v>
      </c>
    </row>
    <row r="63" spans="1:6" ht="15.75" x14ac:dyDescent="0.25">
      <c r="A63" s="3">
        <v>9.4</v>
      </c>
      <c r="B63" s="6" t="s">
        <v>18</v>
      </c>
      <c r="C63" s="6"/>
      <c r="D63" s="6"/>
      <c r="E63" s="22"/>
      <c r="F63" s="25">
        <f t="shared" si="6"/>
        <v>0</v>
      </c>
    </row>
    <row r="64" spans="1:6" ht="15.75" x14ac:dyDescent="0.25">
      <c r="A64" s="3">
        <v>9.5</v>
      </c>
      <c r="B64" s="6" t="s">
        <v>23</v>
      </c>
      <c r="C64" s="6"/>
      <c r="D64" s="6"/>
      <c r="E64" s="22"/>
      <c r="F64" s="25">
        <f t="shared" si="6"/>
        <v>0</v>
      </c>
    </row>
    <row r="65" spans="1:6" ht="15.75" x14ac:dyDescent="0.25">
      <c r="A65" s="7"/>
      <c r="B65" s="111" t="s">
        <v>2</v>
      </c>
      <c r="C65" s="111"/>
      <c r="D65" s="111"/>
      <c r="E65" s="111"/>
      <c r="F65" s="20">
        <f>SUM(F60:F64)</f>
        <v>0</v>
      </c>
    </row>
    <row r="66" spans="1:6" ht="18" x14ac:dyDescent="0.25">
      <c r="A66" s="17"/>
      <c r="B66" s="97"/>
      <c r="C66" s="98"/>
      <c r="D66" s="98"/>
      <c r="E66" s="98"/>
      <c r="F66" s="99"/>
    </row>
    <row r="67" spans="1:6" ht="15.75" x14ac:dyDescent="0.25">
      <c r="A67" s="3">
        <v>10.1</v>
      </c>
      <c r="B67" s="4" t="s">
        <v>17</v>
      </c>
      <c r="C67" s="5"/>
      <c r="D67" s="6"/>
      <c r="E67" s="22"/>
      <c r="F67" s="25">
        <f>E67*D67</f>
        <v>0</v>
      </c>
    </row>
    <row r="68" spans="1:6" ht="15.75" x14ac:dyDescent="0.25">
      <c r="A68" s="3">
        <v>10.199999999999999</v>
      </c>
      <c r="B68" s="4" t="s">
        <v>22</v>
      </c>
      <c r="C68" s="6"/>
      <c r="D68" s="6"/>
      <c r="E68" s="22"/>
      <c r="F68" s="25">
        <f t="shared" ref="F68:F71" si="7">E68*D68</f>
        <v>0</v>
      </c>
    </row>
    <row r="69" spans="1:6" ht="15.75" x14ac:dyDescent="0.25">
      <c r="A69" s="3">
        <v>10.3</v>
      </c>
      <c r="B69" s="6" t="s">
        <v>7</v>
      </c>
      <c r="C69" s="6"/>
      <c r="D69" s="6"/>
      <c r="E69" s="22"/>
      <c r="F69" s="25">
        <f t="shared" si="7"/>
        <v>0</v>
      </c>
    </row>
    <row r="70" spans="1:6" ht="15.75" x14ac:dyDescent="0.25">
      <c r="A70" s="3">
        <v>10.4</v>
      </c>
      <c r="B70" s="6" t="s">
        <v>18</v>
      </c>
      <c r="C70" s="6"/>
      <c r="D70" s="6"/>
      <c r="E70" s="22"/>
      <c r="F70" s="25">
        <f t="shared" si="7"/>
        <v>0</v>
      </c>
    </row>
    <row r="71" spans="1:6" ht="15.75" x14ac:dyDescent="0.25">
      <c r="A71" s="3">
        <v>10.5</v>
      </c>
      <c r="B71" s="6" t="s">
        <v>23</v>
      </c>
      <c r="C71" s="6"/>
      <c r="D71" s="6"/>
      <c r="E71" s="22"/>
      <c r="F71" s="25">
        <f t="shared" si="7"/>
        <v>0</v>
      </c>
    </row>
    <row r="72" spans="1:6" ht="15.75" x14ac:dyDescent="0.2">
      <c r="A72" s="9"/>
      <c r="B72" s="111" t="s">
        <v>2</v>
      </c>
      <c r="C72" s="111"/>
      <c r="D72" s="111"/>
      <c r="E72" s="111"/>
      <c r="F72" s="20">
        <f>SUM(F67:F71)</f>
        <v>0</v>
      </c>
    </row>
    <row r="73" spans="1:6" ht="18" x14ac:dyDescent="0.25">
      <c r="A73" s="17"/>
      <c r="B73" s="97"/>
      <c r="C73" s="98"/>
      <c r="D73" s="98"/>
      <c r="E73" s="98"/>
      <c r="F73" s="99"/>
    </row>
    <row r="74" spans="1:6" ht="15.75" x14ac:dyDescent="0.25">
      <c r="A74" s="3">
        <v>11.1</v>
      </c>
      <c r="B74" s="4" t="s">
        <v>17</v>
      </c>
      <c r="C74" s="5"/>
      <c r="D74" s="6"/>
      <c r="E74" s="22"/>
      <c r="F74" s="25">
        <f>E74*D74</f>
        <v>0</v>
      </c>
    </row>
    <row r="75" spans="1:6" ht="15.75" x14ac:dyDescent="0.25">
      <c r="A75" s="3">
        <v>11.2</v>
      </c>
      <c r="B75" s="4" t="s">
        <v>22</v>
      </c>
      <c r="C75" s="6"/>
      <c r="D75" s="6"/>
      <c r="E75" s="22"/>
      <c r="F75" s="25">
        <f t="shared" ref="F75:F78" si="8">E75*D75</f>
        <v>0</v>
      </c>
    </row>
    <row r="76" spans="1:6" ht="15" customHeight="1" x14ac:dyDescent="0.25">
      <c r="A76" s="3">
        <v>11.3</v>
      </c>
      <c r="B76" s="6" t="s">
        <v>7</v>
      </c>
      <c r="C76" s="6"/>
      <c r="D76" s="6"/>
      <c r="E76" s="22"/>
      <c r="F76" s="25">
        <f t="shared" si="8"/>
        <v>0</v>
      </c>
    </row>
    <row r="77" spans="1:6" ht="15.75" x14ac:dyDescent="0.25">
      <c r="A77" s="3">
        <v>11.4</v>
      </c>
      <c r="B77" s="6" t="s">
        <v>18</v>
      </c>
      <c r="C77" s="6"/>
      <c r="D77" s="6"/>
      <c r="E77" s="22"/>
      <c r="F77" s="25">
        <f t="shared" si="8"/>
        <v>0</v>
      </c>
    </row>
    <row r="78" spans="1:6" ht="15.75" x14ac:dyDescent="0.25">
      <c r="A78" s="3">
        <v>11.5</v>
      </c>
      <c r="B78" s="6" t="s">
        <v>23</v>
      </c>
      <c r="C78" s="6"/>
      <c r="D78" s="6"/>
      <c r="E78" s="22"/>
      <c r="F78" s="25">
        <f t="shared" si="8"/>
        <v>0</v>
      </c>
    </row>
    <row r="79" spans="1:6" ht="15.75" x14ac:dyDescent="0.25">
      <c r="A79" s="3"/>
      <c r="B79" s="111" t="s">
        <v>2</v>
      </c>
      <c r="C79" s="111"/>
      <c r="D79" s="111"/>
      <c r="E79" s="111"/>
      <c r="F79" s="20">
        <f>SUM(F74:F78)</f>
        <v>0</v>
      </c>
    </row>
    <row r="80" spans="1:6" ht="18" x14ac:dyDescent="0.25">
      <c r="A80" s="17"/>
      <c r="B80" s="97"/>
      <c r="C80" s="98"/>
      <c r="D80" s="98"/>
      <c r="E80" s="98"/>
      <c r="F80" s="99"/>
    </row>
    <row r="81" spans="1:6" ht="15.75" x14ac:dyDescent="0.25">
      <c r="A81" s="3">
        <v>12.1</v>
      </c>
      <c r="B81" s="4" t="s">
        <v>17</v>
      </c>
      <c r="C81" s="5"/>
      <c r="D81" s="6"/>
      <c r="E81" s="22">
        <v>0</v>
      </c>
      <c r="F81" s="25">
        <f>E81*D81</f>
        <v>0</v>
      </c>
    </row>
    <row r="82" spans="1:6" ht="15.75" x14ac:dyDescent="0.25">
      <c r="A82" s="3">
        <v>12.2</v>
      </c>
      <c r="B82" s="4" t="s">
        <v>22</v>
      </c>
      <c r="C82" s="6"/>
      <c r="D82" s="6"/>
      <c r="E82" s="22">
        <v>0</v>
      </c>
      <c r="F82" s="25">
        <f t="shared" ref="F82:F85" si="9">E82*D82</f>
        <v>0</v>
      </c>
    </row>
    <row r="83" spans="1:6" ht="15.75" x14ac:dyDescent="0.25">
      <c r="A83" s="3">
        <v>12.3</v>
      </c>
      <c r="B83" s="6" t="s">
        <v>7</v>
      </c>
      <c r="C83" s="6"/>
      <c r="D83" s="6"/>
      <c r="E83" s="22">
        <v>0</v>
      </c>
      <c r="F83" s="25">
        <f t="shared" si="9"/>
        <v>0</v>
      </c>
    </row>
    <row r="84" spans="1:6" ht="15.75" x14ac:dyDescent="0.25">
      <c r="A84" s="3">
        <v>12.4</v>
      </c>
      <c r="B84" s="6" t="s">
        <v>18</v>
      </c>
      <c r="C84" s="6"/>
      <c r="D84" s="6"/>
      <c r="E84" s="22">
        <v>0</v>
      </c>
      <c r="F84" s="25">
        <f t="shared" si="9"/>
        <v>0</v>
      </c>
    </row>
    <row r="85" spans="1:6" ht="15.75" x14ac:dyDescent="0.25">
      <c r="A85" s="3">
        <v>12.5</v>
      </c>
      <c r="B85" s="6" t="s">
        <v>23</v>
      </c>
      <c r="C85" s="6"/>
      <c r="D85" s="6"/>
      <c r="E85" s="22"/>
      <c r="F85" s="25">
        <f t="shared" si="9"/>
        <v>0</v>
      </c>
    </row>
    <row r="86" spans="1:6" ht="15.75" x14ac:dyDescent="0.25">
      <c r="A86" s="3"/>
      <c r="B86" s="111" t="s">
        <v>2</v>
      </c>
      <c r="C86" s="111"/>
      <c r="D86" s="111"/>
      <c r="E86" s="111"/>
      <c r="F86" s="20">
        <f>SUM(F81:F85)</f>
        <v>0</v>
      </c>
    </row>
    <row r="87" spans="1:6" s="16" customFormat="1" ht="18" x14ac:dyDescent="0.25">
      <c r="A87" s="15"/>
      <c r="B87" s="103" t="s">
        <v>34</v>
      </c>
      <c r="C87" s="104"/>
      <c r="D87" s="104"/>
      <c r="E87" s="105"/>
      <c r="F87" s="26">
        <f>F10+F16+F23+F30+F37+F44+F51+F58+F65+F72+F79+F86</f>
        <v>1950</v>
      </c>
    </row>
  </sheetData>
  <mergeCells count="26">
    <mergeCell ref="B17:F17"/>
    <mergeCell ref="A2:F2"/>
    <mergeCell ref="B3:F3"/>
    <mergeCell ref="B16:E16"/>
    <mergeCell ref="B4:F4"/>
    <mergeCell ref="B10:E10"/>
    <mergeCell ref="B58:E58"/>
    <mergeCell ref="B23:E23"/>
    <mergeCell ref="B24:F24"/>
    <mergeCell ref="B30:E30"/>
    <mergeCell ref="B31:F31"/>
    <mergeCell ref="B37:E37"/>
    <mergeCell ref="B38:F38"/>
    <mergeCell ref="B44:E44"/>
    <mergeCell ref="B45:F45"/>
    <mergeCell ref="B51:E51"/>
    <mergeCell ref="B52:F52"/>
    <mergeCell ref="B80:F80"/>
    <mergeCell ref="B86:E86"/>
    <mergeCell ref="B87:E87"/>
    <mergeCell ref="B59:F59"/>
    <mergeCell ref="B65:E65"/>
    <mergeCell ref="B66:F66"/>
    <mergeCell ref="B72:E72"/>
    <mergeCell ref="B73:F73"/>
    <mergeCell ref="B79:E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45779-2A2F-473D-8493-0ECE7126FCDB}">
  <dimension ref="A1:G89"/>
  <sheetViews>
    <sheetView topLeftCell="A67" zoomScale="75" zoomScaleNormal="75" workbookViewId="0">
      <selection activeCell="J23" sqref="J23"/>
    </sheetView>
  </sheetViews>
  <sheetFormatPr defaultColWidth="9.28515625" defaultRowHeight="15" x14ac:dyDescent="0.2"/>
  <cols>
    <col min="1" max="1" width="9.5703125" style="42" customWidth="1"/>
    <col min="2" max="2" width="25.7109375" style="39" customWidth="1"/>
    <col min="3" max="3" width="31.28515625" style="39" customWidth="1"/>
    <col min="4" max="4" width="8" style="39" bestFit="1" customWidth="1"/>
    <col min="5" max="5" width="20.7109375" style="41" bestFit="1" customWidth="1"/>
    <col min="6" max="6" width="16.28515625" style="40" bestFit="1" customWidth="1"/>
    <col min="7" max="7" width="10.42578125" style="39" bestFit="1" customWidth="1"/>
    <col min="8" max="16384" width="9.28515625" style="39"/>
  </cols>
  <sheetData>
    <row r="1" spans="1:7" ht="31.5" x14ac:dyDescent="0.2">
      <c r="A1" s="60" t="s">
        <v>0</v>
      </c>
      <c r="B1" s="59" t="s">
        <v>4</v>
      </c>
      <c r="C1" s="59" t="s">
        <v>3</v>
      </c>
      <c r="D1" s="59" t="s">
        <v>1</v>
      </c>
      <c r="E1" s="58" t="s">
        <v>5</v>
      </c>
      <c r="F1" s="58" t="s">
        <v>6</v>
      </c>
    </row>
    <row r="2" spans="1:7" ht="31.5" customHeight="1" x14ac:dyDescent="0.25">
      <c r="A2" s="94" t="s">
        <v>16</v>
      </c>
      <c r="B2" s="95"/>
      <c r="C2" s="95"/>
      <c r="D2" s="95"/>
      <c r="E2" s="95"/>
      <c r="F2" s="96"/>
    </row>
    <row r="3" spans="1:7" ht="18" x14ac:dyDescent="0.25">
      <c r="A3" s="13"/>
      <c r="B3" s="86" t="s">
        <v>77</v>
      </c>
      <c r="C3" s="87"/>
      <c r="D3" s="87"/>
      <c r="E3" s="87"/>
      <c r="F3" s="88"/>
    </row>
    <row r="4" spans="1:7" ht="15.75" x14ac:dyDescent="0.25">
      <c r="A4" s="47">
        <v>1.1000000000000001</v>
      </c>
      <c r="B4" s="51" t="s">
        <v>17</v>
      </c>
      <c r="C4" s="52" t="s">
        <v>69</v>
      </c>
      <c r="D4" s="52">
        <v>10</v>
      </c>
      <c r="E4" s="55">
        <v>150</v>
      </c>
      <c r="F4" s="55">
        <f>E4*D4</f>
        <v>1500</v>
      </c>
    </row>
    <row r="5" spans="1:7" ht="15.75" x14ac:dyDescent="0.25">
      <c r="A5" s="47">
        <v>1.2</v>
      </c>
      <c r="B5" s="51" t="s">
        <v>22</v>
      </c>
      <c r="C5" s="52" t="s">
        <v>69</v>
      </c>
      <c r="D5" s="52">
        <v>10</v>
      </c>
      <c r="E5" s="55">
        <v>200</v>
      </c>
      <c r="F5" s="55">
        <f>E5*D5</f>
        <v>2000</v>
      </c>
    </row>
    <row r="6" spans="1:7" ht="15.75" x14ac:dyDescent="0.25">
      <c r="A6" s="47">
        <v>1.3</v>
      </c>
      <c r="B6" s="50" t="s">
        <v>7</v>
      </c>
      <c r="C6" s="52" t="s">
        <v>62</v>
      </c>
      <c r="D6" s="52">
        <v>8</v>
      </c>
      <c r="E6" s="55">
        <v>50</v>
      </c>
      <c r="F6" s="55">
        <f>E6*D6</f>
        <v>400</v>
      </c>
    </row>
    <row r="7" spans="1:7" ht="15.75" x14ac:dyDescent="0.25">
      <c r="A7" s="47">
        <v>1.4</v>
      </c>
      <c r="B7" s="50" t="s">
        <v>18</v>
      </c>
      <c r="C7" s="52" t="s">
        <v>43</v>
      </c>
      <c r="D7" s="52">
        <v>4</v>
      </c>
      <c r="E7" s="55">
        <v>80</v>
      </c>
      <c r="F7" s="55">
        <f>E7*D7</f>
        <v>320</v>
      </c>
    </row>
    <row r="8" spans="1:7" ht="15.75" x14ac:dyDescent="0.25">
      <c r="A8" s="47">
        <v>1.5</v>
      </c>
      <c r="B8" s="50" t="s">
        <v>23</v>
      </c>
      <c r="C8" s="52" t="s">
        <v>55</v>
      </c>
      <c r="D8" s="52">
        <v>3</v>
      </c>
      <c r="E8" s="55">
        <v>25</v>
      </c>
      <c r="G8" s="55">
        <f>E8*D8</f>
        <v>75</v>
      </c>
    </row>
    <row r="9" spans="1:7" ht="15.75" x14ac:dyDescent="0.25">
      <c r="A9" s="54"/>
      <c r="B9" s="85" t="s">
        <v>2</v>
      </c>
      <c r="C9" s="85"/>
      <c r="D9" s="85"/>
      <c r="E9" s="85"/>
      <c r="F9" s="46">
        <f>SUM(F4:F8)</f>
        <v>4220</v>
      </c>
    </row>
    <row r="10" spans="1:7" ht="18" x14ac:dyDescent="0.25">
      <c r="A10" s="13"/>
      <c r="B10" s="86" t="s">
        <v>76</v>
      </c>
      <c r="C10" s="87"/>
      <c r="D10" s="87"/>
      <c r="E10" s="87"/>
      <c r="F10" s="88"/>
    </row>
    <row r="11" spans="1:7" ht="15.75" customHeight="1" x14ac:dyDescent="0.25">
      <c r="A11" s="47">
        <v>2.1</v>
      </c>
      <c r="B11" s="51" t="s">
        <v>17</v>
      </c>
      <c r="C11" s="52" t="s">
        <v>69</v>
      </c>
      <c r="D11" s="52">
        <v>10</v>
      </c>
      <c r="E11" s="55">
        <v>120</v>
      </c>
      <c r="F11" s="55">
        <v>1200</v>
      </c>
    </row>
    <row r="12" spans="1:7" ht="15.75" customHeight="1" x14ac:dyDescent="0.25">
      <c r="A12" s="47">
        <v>2.2000000000000002</v>
      </c>
      <c r="B12" s="51" t="s">
        <v>22</v>
      </c>
      <c r="C12" s="52" t="s">
        <v>69</v>
      </c>
      <c r="D12" s="52">
        <v>1</v>
      </c>
      <c r="E12" s="55">
        <v>480</v>
      </c>
      <c r="F12" s="55">
        <f>E12*D12</f>
        <v>480</v>
      </c>
    </row>
    <row r="13" spans="1:7" ht="15.75" customHeight="1" x14ac:dyDescent="0.25">
      <c r="A13" s="47">
        <v>2.2999999999999998</v>
      </c>
      <c r="B13" s="50" t="s">
        <v>7</v>
      </c>
      <c r="C13" s="52" t="s">
        <v>62</v>
      </c>
      <c r="D13" s="52">
        <v>8</v>
      </c>
      <c r="E13" s="55">
        <v>75</v>
      </c>
      <c r="F13" s="55">
        <f>E13*D13</f>
        <v>600</v>
      </c>
    </row>
    <row r="14" spans="1:7" ht="15.75" customHeight="1" x14ac:dyDescent="0.25">
      <c r="A14" s="47">
        <v>2.4</v>
      </c>
      <c r="B14" s="50" t="s">
        <v>18</v>
      </c>
      <c r="C14" s="52" t="s">
        <v>43</v>
      </c>
      <c r="D14" s="52">
        <v>4</v>
      </c>
      <c r="E14" s="55">
        <v>70</v>
      </c>
      <c r="F14" s="55">
        <v>280</v>
      </c>
    </row>
    <row r="15" spans="1:7" ht="15.75" customHeight="1" x14ac:dyDescent="0.25">
      <c r="A15" s="47">
        <v>2.5</v>
      </c>
      <c r="B15" s="50" t="s">
        <v>23</v>
      </c>
      <c r="C15" s="52" t="s">
        <v>55</v>
      </c>
      <c r="D15" s="52">
        <v>2</v>
      </c>
      <c r="E15" s="55">
        <v>25</v>
      </c>
      <c r="G15" s="55">
        <v>50</v>
      </c>
    </row>
    <row r="16" spans="1:7" ht="14.25" customHeight="1" x14ac:dyDescent="0.25">
      <c r="A16" s="54"/>
      <c r="B16" s="85" t="s">
        <v>2</v>
      </c>
      <c r="C16" s="85"/>
      <c r="D16" s="85"/>
      <c r="E16" s="85"/>
      <c r="F16" s="46">
        <f>SUM(F11:F15)</f>
        <v>2560</v>
      </c>
    </row>
    <row r="17" spans="1:7" ht="18" x14ac:dyDescent="0.25">
      <c r="A17" s="13"/>
      <c r="B17" s="86" t="s">
        <v>83</v>
      </c>
      <c r="C17" s="87"/>
      <c r="D17" s="87"/>
      <c r="E17" s="87"/>
      <c r="F17" s="88"/>
    </row>
    <row r="18" spans="1:7" ht="15.75" customHeight="1" x14ac:dyDescent="0.25">
      <c r="A18" s="47">
        <v>3.1</v>
      </c>
      <c r="B18" s="51"/>
      <c r="C18" s="52"/>
      <c r="D18" s="52"/>
      <c r="E18" s="55"/>
      <c r="F18" s="55"/>
    </row>
    <row r="19" spans="1:7" ht="15.75" customHeight="1" x14ac:dyDescent="0.25">
      <c r="A19" s="47">
        <v>3.2</v>
      </c>
      <c r="B19" s="51"/>
      <c r="C19" s="52"/>
      <c r="D19" s="52"/>
      <c r="E19" s="55"/>
      <c r="F19" s="55"/>
    </row>
    <row r="20" spans="1:7" ht="15.75" customHeight="1" x14ac:dyDescent="0.25">
      <c r="A20" s="47">
        <v>3.3</v>
      </c>
      <c r="B20" s="50"/>
      <c r="C20" s="52"/>
      <c r="D20" s="52"/>
      <c r="E20" s="55"/>
      <c r="F20" s="55"/>
    </row>
    <row r="21" spans="1:7" ht="15.75" customHeight="1" x14ac:dyDescent="0.25">
      <c r="A21" s="47">
        <v>3.4</v>
      </c>
      <c r="B21" s="50"/>
      <c r="C21" s="52"/>
      <c r="D21" s="52"/>
      <c r="E21" s="55"/>
      <c r="F21" s="55"/>
    </row>
    <row r="22" spans="1:7" ht="15.75" customHeight="1" x14ac:dyDescent="0.25">
      <c r="A22" s="47">
        <v>3.5</v>
      </c>
      <c r="B22" s="50"/>
      <c r="C22" s="52"/>
      <c r="D22" s="52"/>
      <c r="E22" s="55"/>
      <c r="G22" s="84"/>
    </row>
    <row r="23" spans="1:7" ht="15.75" x14ac:dyDescent="0.25">
      <c r="A23" s="54"/>
      <c r="B23" s="85"/>
      <c r="C23" s="85"/>
      <c r="D23" s="85"/>
      <c r="E23" s="85"/>
      <c r="F23" s="46"/>
    </row>
    <row r="24" spans="1:7" ht="18" customHeight="1" x14ac:dyDescent="0.25">
      <c r="A24" s="13"/>
      <c r="B24" s="86" t="s">
        <v>75</v>
      </c>
      <c r="C24" s="87"/>
      <c r="D24" s="87"/>
      <c r="E24" s="87"/>
      <c r="F24" s="88"/>
    </row>
    <row r="25" spans="1:7" ht="14.25" customHeight="1" x14ac:dyDescent="0.25">
      <c r="A25" s="47">
        <v>4.0999999999999996</v>
      </c>
      <c r="B25" s="51" t="s">
        <v>17</v>
      </c>
      <c r="C25" s="52" t="s">
        <v>69</v>
      </c>
      <c r="D25" s="52">
        <v>10</v>
      </c>
      <c r="E25" s="55">
        <v>25</v>
      </c>
      <c r="F25" s="55">
        <f>E25*D25</f>
        <v>250</v>
      </c>
    </row>
    <row r="26" spans="1:7" ht="15.75" x14ac:dyDescent="0.25">
      <c r="A26" s="47">
        <v>4.2</v>
      </c>
      <c r="B26" s="51" t="s">
        <v>22</v>
      </c>
      <c r="C26" s="52" t="s">
        <v>69</v>
      </c>
      <c r="D26" s="52">
        <v>1</v>
      </c>
      <c r="E26" s="55">
        <v>150</v>
      </c>
      <c r="F26" s="55">
        <f>E26*D26</f>
        <v>150</v>
      </c>
    </row>
    <row r="27" spans="1:7" ht="15.75" x14ac:dyDescent="0.25">
      <c r="A27" s="47">
        <v>4.3</v>
      </c>
      <c r="B27" s="50" t="s">
        <v>15</v>
      </c>
      <c r="C27" s="52" t="s">
        <v>69</v>
      </c>
      <c r="D27" s="52">
        <v>10</v>
      </c>
      <c r="E27" s="55">
        <v>30</v>
      </c>
      <c r="F27" s="55">
        <f>E27*D27</f>
        <v>300</v>
      </c>
    </row>
    <row r="28" spans="1:7" ht="15.75" x14ac:dyDescent="0.25">
      <c r="A28" s="47">
        <v>4.4000000000000004</v>
      </c>
      <c r="B28" s="50" t="s">
        <v>18</v>
      </c>
      <c r="C28" s="52" t="s">
        <v>43</v>
      </c>
      <c r="D28" s="52">
        <v>2</v>
      </c>
      <c r="E28" s="55">
        <v>78</v>
      </c>
      <c r="F28" s="55">
        <f>E28*D28</f>
        <v>156</v>
      </c>
    </row>
    <row r="29" spans="1:7" ht="15.75" x14ac:dyDescent="0.25">
      <c r="A29" s="47">
        <v>4.5</v>
      </c>
      <c r="B29" s="50" t="s">
        <v>72</v>
      </c>
      <c r="C29" s="52" t="s">
        <v>71</v>
      </c>
      <c r="D29" s="52">
        <v>2</v>
      </c>
      <c r="E29" s="55">
        <v>160</v>
      </c>
      <c r="F29" s="55">
        <f>E29*D29</f>
        <v>320</v>
      </c>
    </row>
    <row r="30" spans="1:7" ht="15.75" x14ac:dyDescent="0.25">
      <c r="A30" s="47">
        <v>4.5999999999999996</v>
      </c>
      <c r="B30" s="50" t="s">
        <v>23</v>
      </c>
      <c r="C30" s="52" t="s">
        <v>55</v>
      </c>
      <c r="D30" s="52">
        <v>1</v>
      </c>
      <c r="E30" s="55">
        <v>300</v>
      </c>
      <c r="G30" s="55">
        <f>E30*D30</f>
        <v>300</v>
      </c>
    </row>
    <row r="31" spans="1:7" ht="15.75" x14ac:dyDescent="0.25">
      <c r="A31" s="54"/>
      <c r="B31" s="85" t="s">
        <v>2</v>
      </c>
      <c r="C31" s="85"/>
      <c r="D31" s="85"/>
      <c r="E31" s="85"/>
      <c r="F31" s="46">
        <f>SUM(F25:F30)</f>
        <v>1176</v>
      </c>
    </row>
    <row r="32" spans="1:7" ht="15.75" customHeight="1" x14ac:dyDescent="0.25">
      <c r="A32" s="70"/>
      <c r="B32" s="123" t="s">
        <v>74</v>
      </c>
      <c r="C32" s="124"/>
      <c r="D32" s="124"/>
      <c r="E32" s="124"/>
      <c r="F32" s="125"/>
      <c r="G32" s="71"/>
    </row>
    <row r="33" spans="1:7" ht="15.75" x14ac:dyDescent="0.25">
      <c r="A33" s="72">
        <v>5.0999999999999996</v>
      </c>
      <c r="B33" s="73" t="s">
        <v>17</v>
      </c>
      <c r="C33" s="74" t="s">
        <v>69</v>
      </c>
      <c r="D33" s="74">
        <v>10</v>
      </c>
      <c r="E33" s="75">
        <v>120</v>
      </c>
      <c r="F33" s="75">
        <v>1200</v>
      </c>
      <c r="G33" s="71"/>
    </row>
    <row r="34" spans="1:7" ht="15.75" x14ac:dyDescent="0.25">
      <c r="A34" s="72">
        <v>5.2</v>
      </c>
      <c r="B34" s="73" t="s">
        <v>22</v>
      </c>
      <c r="C34" s="74" t="s">
        <v>69</v>
      </c>
      <c r="D34" s="74">
        <v>10</v>
      </c>
      <c r="E34" s="75">
        <v>300</v>
      </c>
      <c r="F34" s="75">
        <v>3000</v>
      </c>
      <c r="G34" s="71"/>
    </row>
    <row r="35" spans="1:7" ht="15.75" x14ac:dyDescent="0.25">
      <c r="A35" s="72">
        <v>5.3</v>
      </c>
      <c r="B35" s="76" t="s">
        <v>7</v>
      </c>
      <c r="C35" s="74" t="s">
        <v>62</v>
      </c>
      <c r="D35" s="74">
        <v>8</v>
      </c>
      <c r="E35" s="75">
        <v>80</v>
      </c>
      <c r="F35" s="75">
        <v>640</v>
      </c>
      <c r="G35" s="71"/>
    </row>
    <row r="36" spans="1:7" ht="15.75" x14ac:dyDescent="0.25">
      <c r="A36" s="72">
        <v>5.4</v>
      </c>
      <c r="B36" s="76" t="s">
        <v>18</v>
      </c>
      <c r="C36" s="74" t="s">
        <v>43</v>
      </c>
      <c r="D36" s="74">
        <v>5</v>
      </c>
      <c r="E36" s="75">
        <v>116</v>
      </c>
      <c r="F36" s="75">
        <v>580</v>
      </c>
      <c r="G36" s="71"/>
    </row>
    <row r="37" spans="1:7" ht="15.75" x14ac:dyDescent="0.25">
      <c r="A37" s="72">
        <v>5.5</v>
      </c>
      <c r="B37" s="76" t="s">
        <v>23</v>
      </c>
      <c r="C37" s="74" t="s">
        <v>55</v>
      </c>
      <c r="D37" s="74">
        <v>3</v>
      </c>
      <c r="E37" s="75">
        <v>25</v>
      </c>
      <c r="F37" s="77"/>
      <c r="G37" s="75">
        <f>E37*D37</f>
        <v>75</v>
      </c>
    </row>
    <row r="38" spans="1:7" ht="15.75" x14ac:dyDescent="0.25">
      <c r="A38" s="72"/>
      <c r="B38" s="126" t="s">
        <v>2</v>
      </c>
      <c r="C38" s="126"/>
      <c r="D38" s="126"/>
      <c r="E38" s="126"/>
      <c r="F38" s="78">
        <f>SUM(F33:F37)</f>
        <v>5420</v>
      </c>
      <c r="G38" s="71"/>
    </row>
    <row r="39" spans="1:7" ht="15" customHeight="1" x14ac:dyDescent="0.25">
      <c r="A39" s="13"/>
      <c r="B39" s="86" t="s">
        <v>73</v>
      </c>
      <c r="C39" s="87"/>
      <c r="D39" s="87"/>
      <c r="E39" s="87"/>
      <c r="F39" s="88"/>
    </row>
    <row r="40" spans="1:7" ht="15.75" x14ac:dyDescent="0.25">
      <c r="A40" s="47">
        <v>6.1</v>
      </c>
      <c r="B40" s="51" t="s">
        <v>17</v>
      </c>
      <c r="C40" s="52" t="s">
        <v>69</v>
      </c>
      <c r="D40" s="52">
        <v>10</v>
      </c>
      <c r="E40" s="55">
        <v>25</v>
      </c>
      <c r="F40" s="55">
        <f>E40*D40</f>
        <v>250</v>
      </c>
    </row>
    <row r="41" spans="1:7" ht="15.75" x14ac:dyDescent="0.25">
      <c r="A41" s="47">
        <v>6.2</v>
      </c>
      <c r="B41" s="51" t="s">
        <v>22</v>
      </c>
      <c r="C41" s="52" t="s">
        <v>69</v>
      </c>
      <c r="D41" s="52">
        <v>1</v>
      </c>
      <c r="E41" s="55">
        <v>150</v>
      </c>
      <c r="F41" s="55">
        <f>E41*D41</f>
        <v>150</v>
      </c>
    </row>
    <row r="42" spans="1:7" ht="15.75" x14ac:dyDescent="0.25">
      <c r="A42" s="47">
        <v>6.3</v>
      </c>
      <c r="B42" s="50" t="s">
        <v>15</v>
      </c>
      <c r="C42" s="52" t="s">
        <v>69</v>
      </c>
      <c r="D42" s="52">
        <v>10</v>
      </c>
      <c r="E42" s="55">
        <v>30</v>
      </c>
      <c r="F42" s="55">
        <f>E42*D42</f>
        <v>300</v>
      </c>
    </row>
    <row r="43" spans="1:7" ht="15.75" x14ac:dyDescent="0.25">
      <c r="A43" s="47">
        <v>6.4</v>
      </c>
      <c r="B43" s="50" t="s">
        <v>18</v>
      </c>
      <c r="C43" s="52" t="s">
        <v>43</v>
      </c>
      <c r="D43" s="52">
        <v>2</v>
      </c>
      <c r="E43" s="55">
        <v>78</v>
      </c>
      <c r="F43" s="55">
        <v>156</v>
      </c>
    </row>
    <row r="44" spans="1:7" ht="15.75" x14ac:dyDescent="0.25">
      <c r="A44" s="47">
        <v>6.5</v>
      </c>
      <c r="B44" s="50" t="s">
        <v>72</v>
      </c>
      <c r="C44" s="52" t="s">
        <v>71</v>
      </c>
      <c r="D44" s="52">
        <v>2</v>
      </c>
      <c r="E44" s="55">
        <v>160</v>
      </c>
      <c r="F44" s="55">
        <f>E44*D44</f>
        <v>320</v>
      </c>
    </row>
    <row r="45" spans="1:7" ht="14.25" customHeight="1" x14ac:dyDescent="0.25">
      <c r="A45" s="47">
        <v>6.6</v>
      </c>
      <c r="B45" s="50" t="s">
        <v>23</v>
      </c>
      <c r="C45" s="52" t="s">
        <v>55</v>
      </c>
      <c r="D45" s="57">
        <v>1</v>
      </c>
      <c r="E45" s="56">
        <v>300</v>
      </c>
      <c r="G45" s="55">
        <f>E45*D45</f>
        <v>300</v>
      </c>
    </row>
    <row r="46" spans="1:7" ht="15.75" x14ac:dyDescent="0.25">
      <c r="A46" s="54"/>
      <c r="B46" s="85" t="s">
        <v>2</v>
      </c>
      <c r="C46" s="85"/>
      <c r="D46" s="85"/>
      <c r="E46" s="85"/>
      <c r="F46" s="46">
        <f>SUM(F40:F45)</f>
        <v>1176</v>
      </c>
    </row>
    <row r="47" spans="1:7" ht="18" x14ac:dyDescent="0.25">
      <c r="A47" s="17"/>
      <c r="B47" s="92" t="s">
        <v>70</v>
      </c>
      <c r="C47" s="92"/>
      <c r="D47" s="92"/>
      <c r="E47" s="92"/>
      <c r="F47" s="93"/>
    </row>
    <row r="48" spans="1:7" ht="15.75" x14ac:dyDescent="0.25">
      <c r="A48" s="47">
        <v>7.1</v>
      </c>
      <c r="B48" s="51" t="s">
        <v>17</v>
      </c>
      <c r="C48" s="52" t="s">
        <v>69</v>
      </c>
      <c r="D48" s="50">
        <v>10</v>
      </c>
      <c r="E48" s="49">
        <v>120</v>
      </c>
      <c r="F48" s="48">
        <f>E48*D48</f>
        <v>1200</v>
      </c>
    </row>
    <row r="49" spans="1:7" ht="15.75" x14ac:dyDescent="0.25">
      <c r="A49" s="47">
        <v>7.2</v>
      </c>
      <c r="B49" s="51" t="s">
        <v>22</v>
      </c>
      <c r="C49" s="52" t="s">
        <v>69</v>
      </c>
      <c r="D49" s="50">
        <v>10</v>
      </c>
      <c r="E49" s="49">
        <v>300</v>
      </c>
      <c r="F49" s="48">
        <f>E49*D49</f>
        <v>3000</v>
      </c>
    </row>
    <row r="50" spans="1:7" ht="15.75" x14ac:dyDescent="0.25">
      <c r="A50" s="47">
        <v>7.3</v>
      </c>
      <c r="B50" s="50" t="s">
        <v>7</v>
      </c>
      <c r="C50" s="52" t="s">
        <v>62</v>
      </c>
      <c r="D50" s="50">
        <v>8</v>
      </c>
      <c r="E50" s="49">
        <v>80</v>
      </c>
      <c r="F50" s="48">
        <f>E50*D50</f>
        <v>640</v>
      </c>
    </row>
    <row r="51" spans="1:7" ht="15.75" x14ac:dyDescent="0.25">
      <c r="A51" s="47">
        <v>7.4</v>
      </c>
      <c r="B51" s="50" t="s">
        <v>18</v>
      </c>
      <c r="C51" s="52" t="s">
        <v>43</v>
      </c>
      <c r="D51" s="50">
        <v>6</v>
      </c>
      <c r="E51" s="49">
        <v>116</v>
      </c>
      <c r="F51" s="48">
        <f>E51*D51</f>
        <v>696</v>
      </c>
    </row>
    <row r="52" spans="1:7" ht="15.75" x14ac:dyDescent="0.25">
      <c r="A52" s="47">
        <v>7.5</v>
      </c>
      <c r="B52" s="50" t="s">
        <v>23</v>
      </c>
      <c r="C52" s="52" t="s">
        <v>55</v>
      </c>
      <c r="D52" s="50">
        <v>3</v>
      </c>
      <c r="E52" s="49">
        <v>25</v>
      </c>
      <c r="G52" s="48">
        <f>E52*D52</f>
        <v>75</v>
      </c>
    </row>
    <row r="53" spans="1:7" ht="15.75" x14ac:dyDescent="0.25">
      <c r="A53" s="54"/>
      <c r="B53" s="85" t="s">
        <v>2</v>
      </c>
      <c r="C53" s="85"/>
      <c r="D53" s="85"/>
      <c r="E53" s="85"/>
      <c r="F53" s="46">
        <f>SUM(F48:F52)</f>
        <v>5536</v>
      </c>
    </row>
    <row r="54" spans="1:7" ht="18" x14ac:dyDescent="0.25">
      <c r="A54" s="17"/>
      <c r="B54" s="92" t="s">
        <v>68</v>
      </c>
      <c r="C54" s="92"/>
      <c r="D54" s="92"/>
      <c r="E54" s="92"/>
      <c r="F54" s="93"/>
    </row>
    <row r="55" spans="1:7" ht="15.75" x14ac:dyDescent="0.25">
      <c r="A55" s="47">
        <v>8.1</v>
      </c>
      <c r="B55" s="51" t="s">
        <v>17</v>
      </c>
      <c r="C55" s="52" t="s">
        <v>67</v>
      </c>
      <c r="D55" s="50">
        <v>18</v>
      </c>
      <c r="E55" s="49">
        <v>90</v>
      </c>
      <c r="F55" s="48">
        <f>E55*D55</f>
        <v>1620</v>
      </c>
    </row>
    <row r="56" spans="1:7" ht="15.75" x14ac:dyDescent="0.25">
      <c r="A56" s="47">
        <v>8.1999999999999993</v>
      </c>
      <c r="B56" s="51" t="s">
        <v>22</v>
      </c>
      <c r="C56" s="52" t="s">
        <v>67</v>
      </c>
      <c r="D56" s="50">
        <v>1</v>
      </c>
      <c r="E56" s="49">
        <v>960</v>
      </c>
      <c r="F56" s="48">
        <f>E56*D56</f>
        <v>960</v>
      </c>
    </row>
    <row r="57" spans="1:7" ht="15.75" x14ac:dyDescent="0.25">
      <c r="A57" s="47">
        <v>8.3000000000000007</v>
      </c>
      <c r="B57" s="50" t="s">
        <v>7</v>
      </c>
      <c r="C57" s="50" t="s">
        <v>66</v>
      </c>
      <c r="D57" s="50">
        <v>2</v>
      </c>
      <c r="E57" s="49">
        <v>150</v>
      </c>
      <c r="F57" s="48">
        <f>E57*D57</f>
        <v>300</v>
      </c>
    </row>
    <row r="58" spans="1:7" ht="15.75" x14ac:dyDescent="0.25">
      <c r="A58" s="47">
        <v>8.4</v>
      </c>
      <c r="B58" s="50" t="s">
        <v>18</v>
      </c>
      <c r="C58" s="50"/>
      <c r="D58" s="50">
        <v>4</v>
      </c>
      <c r="E58" s="49">
        <v>94</v>
      </c>
      <c r="F58" s="48">
        <f>E58*D58</f>
        <v>376</v>
      </c>
    </row>
    <row r="59" spans="1:7" ht="15.75" x14ac:dyDescent="0.25">
      <c r="A59" s="47">
        <v>8.5</v>
      </c>
      <c r="B59" s="50" t="s">
        <v>23</v>
      </c>
      <c r="C59" s="50" t="s">
        <v>55</v>
      </c>
      <c r="D59" s="50">
        <v>1</v>
      </c>
      <c r="E59" s="49">
        <v>300</v>
      </c>
      <c r="G59" s="48">
        <f>E59*D59</f>
        <v>300</v>
      </c>
    </row>
    <row r="60" spans="1:7" ht="15.75" x14ac:dyDescent="0.25">
      <c r="A60" s="54"/>
      <c r="B60" s="85" t="s">
        <v>2</v>
      </c>
      <c r="C60" s="85"/>
      <c r="D60" s="85"/>
      <c r="E60" s="85"/>
      <c r="F60" s="46">
        <f>SUM(F55:F59)</f>
        <v>3256</v>
      </c>
    </row>
    <row r="61" spans="1:7" ht="18" x14ac:dyDescent="0.25">
      <c r="A61" s="17"/>
      <c r="B61" s="92"/>
      <c r="C61" s="92"/>
      <c r="D61" s="92"/>
      <c r="E61" s="92"/>
      <c r="F61" s="93"/>
    </row>
    <row r="62" spans="1:7" ht="15.75" x14ac:dyDescent="0.25">
      <c r="A62" s="47">
        <v>9.1</v>
      </c>
      <c r="B62" s="51" t="s">
        <v>17</v>
      </c>
      <c r="C62" s="52"/>
      <c r="D62" s="50"/>
      <c r="E62" s="49"/>
      <c r="F62" s="48">
        <f>E62*D62</f>
        <v>0</v>
      </c>
    </row>
    <row r="63" spans="1:7" ht="15.75" x14ac:dyDescent="0.25">
      <c r="A63" s="47">
        <v>9.1999999999999993</v>
      </c>
      <c r="B63" s="51" t="s">
        <v>22</v>
      </c>
      <c r="C63" s="50"/>
      <c r="D63" s="50"/>
      <c r="E63" s="49"/>
      <c r="F63" s="48">
        <f>E63*D63</f>
        <v>0</v>
      </c>
    </row>
    <row r="64" spans="1:7" ht="15.75" x14ac:dyDescent="0.25">
      <c r="A64" s="47">
        <v>9.3000000000000007</v>
      </c>
      <c r="B64" s="50" t="s">
        <v>7</v>
      </c>
      <c r="C64" s="50"/>
      <c r="D64" s="50"/>
      <c r="E64" s="49"/>
      <c r="F64" s="48">
        <f>E64*D64</f>
        <v>0</v>
      </c>
    </row>
    <row r="65" spans="1:6" ht="15.75" x14ac:dyDescent="0.25">
      <c r="A65" s="47">
        <v>9.4</v>
      </c>
      <c r="B65" s="50" t="s">
        <v>18</v>
      </c>
      <c r="C65" s="50"/>
      <c r="D65" s="50"/>
      <c r="E65" s="49"/>
      <c r="F65" s="48">
        <f>E65*D65</f>
        <v>0</v>
      </c>
    </row>
    <row r="66" spans="1:6" ht="15.75" x14ac:dyDescent="0.25">
      <c r="A66" s="47">
        <v>9.5</v>
      </c>
      <c r="B66" s="50" t="s">
        <v>23</v>
      </c>
      <c r="C66" s="50"/>
      <c r="D66" s="50"/>
      <c r="E66" s="49"/>
      <c r="F66" s="48">
        <f>E66*D66</f>
        <v>0</v>
      </c>
    </row>
    <row r="67" spans="1:6" ht="15.75" x14ac:dyDescent="0.25">
      <c r="A67" s="54"/>
      <c r="B67" s="85" t="s">
        <v>2</v>
      </c>
      <c r="C67" s="85"/>
      <c r="D67" s="85"/>
      <c r="E67" s="85"/>
      <c r="F67" s="46">
        <f>SUM(F62:F66)</f>
        <v>0</v>
      </c>
    </row>
    <row r="68" spans="1:6" ht="18" x14ac:dyDescent="0.25">
      <c r="A68" s="17"/>
      <c r="B68" s="97"/>
      <c r="C68" s="98"/>
      <c r="D68" s="98"/>
      <c r="E68" s="98"/>
      <c r="F68" s="99"/>
    </row>
    <row r="69" spans="1:6" ht="15.75" x14ac:dyDescent="0.25">
      <c r="A69" s="47">
        <v>10.1</v>
      </c>
      <c r="B69" s="51" t="s">
        <v>17</v>
      </c>
      <c r="C69" s="52"/>
      <c r="D69" s="50"/>
      <c r="E69" s="49"/>
      <c r="F69" s="48">
        <f>E69*D69</f>
        <v>0</v>
      </c>
    </row>
    <row r="70" spans="1:6" ht="15.75" x14ac:dyDescent="0.25">
      <c r="A70" s="47">
        <v>10.199999999999999</v>
      </c>
      <c r="B70" s="51" t="s">
        <v>22</v>
      </c>
      <c r="C70" s="50"/>
      <c r="D70" s="50"/>
      <c r="E70" s="49"/>
      <c r="F70" s="48">
        <f>E70*D70</f>
        <v>0</v>
      </c>
    </row>
    <row r="71" spans="1:6" ht="15.75" x14ac:dyDescent="0.25">
      <c r="A71" s="47">
        <v>10.3</v>
      </c>
      <c r="B71" s="50" t="s">
        <v>7</v>
      </c>
      <c r="C71" s="50"/>
      <c r="D71" s="50"/>
      <c r="E71" s="49"/>
      <c r="F71" s="48">
        <f>E71*D71</f>
        <v>0</v>
      </c>
    </row>
    <row r="72" spans="1:6" ht="15.75" x14ac:dyDescent="0.25">
      <c r="A72" s="47">
        <v>10.4</v>
      </c>
      <c r="B72" s="50" t="s">
        <v>18</v>
      </c>
      <c r="C72" s="50"/>
      <c r="D72" s="50"/>
      <c r="E72" s="49"/>
      <c r="F72" s="48">
        <f>E72*D72</f>
        <v>0</v>
      </c>
    </row>
    <row r="73" spans="1:6" ht="15.75" x14ac:dyDescent="0.25">
      <c r="A73" s="47">
        <v>10.5</v>
      </c>
      <c r="B73" s="50" t="s">
        <v>23</v>
      </c>
      <c r="C73" s="50"/>
      <c r="D73" s="50"/>
      <c r="E73" s="49"/>
      <c r="F73" s="48">
        <f>E73*D73</f>
        <v>0</v>
      </c>
    </row>
    <row r="74" spans="1:6" ht="15.75" x14ac:dyDescent="0.2">
      <c r="A74" s="53"/>
      <c r="B74" s="85" t="s">
        <v>2</v>
      </c>
      <c r="C74" s="85"/>
      <c r="D74" s="85"/>
      <c r="E74" s="85"/>
      <c r="F74" s="46">
        <f>SUM(F69:F73)</f>
        <v>0</v>
      </c>
    </row>
    <row r="75" spans="1:6" ht="18" x14ac:dyDescent="0.25">
      <c r="A75" s="17"/>
      <c r="B75" s="97"/>
      <c r="C75" s="98"/>
      <c r="D75" s="98"/>
      <c r="E75" s="98"/>
      <c r="F75" s="99"/>
    </row>
    <row r="76" spans="1:6" ht="15.75" x14ac:dyDescent="0.25">
      <c r="A76" s="47">
        <v>11.1</v>
      </c>
      <c r="B76" s="51" t="s">
        <v>17</v>
      </c>
      <c r="C76" s="52"/>
      <c r="D76" s="50"/>
      <c r="E76" s="49"/>
      <c r="F76" s="48">
        <f>E76*D76</f>
        <v>0</v>
      </c>
    </row>
    <row r="77" spans="1:6" ht="15.75" x14ac:dyDescent="0.25">
      <c r="A77" s="47">
        <v>11.2</v>
      </c>
      <c r="B77" s="51" t="s">
        <v>22</v>
      </c>
      <c r="C77" s="50"/>
      <c r="D77" s="50"/>
      <c r="E77" s="49"/>
      <c r="F77" s="48">
        <f>E77*D77</f>
        <v>0</v>
      </c>
    </row>
    <row r="78" spans="1:6" ht="15" customHeight="1" x14ac:dyDescent="0.25">
      <c r="A78" s="47">
        <v>11.3</v>
      </c>
      <c r="B78" s="50" t="s">
        <v>7</v>
      </c>
      <c r="C78" s="50"/>
      <c r="D78" s="50"/>
      <c r="E78" s="49"/>
      <c r="F78" s="48">
        <f>E78*D78</f>
        <v>0</v>
      </c>
    </row>
    <row r="79" spans="1:6" ht="15.75" x14ac:dyDescent="0.25">
      <c r="A79" s="47">
        <v>11.4</v>
      </c>
      <c r="B79" s="50" t="s">
        <v>18</v>
      </c>
      <c r="C79" s="50"/>
      <c r="D79" s="50"/>
      <c r="E79" s="49"/>
      <c r="F79" s="48">
        <f>E79*D79</f>
        <v>0</v>
      </c>
    </row>
    <row r="80" spans="1:6" ht="15.75" x14ac:dyDescent="0.25">
      <c r="A80" s="47">
        <v>11.5</v>
      </c>
      <c r="B80" s="50" t="s">
        <v>23</v>
      </c>
      <c r="C80" s="50"/>
      <c r="D80" s="50"/>
      <c r="E80" s="49"/>
      <c r="F80" s="48">
        <f>E80*D80</f>
        <v>0</v>
      </c>
    </row>
    <row r="81" spans="1:7" ht="15.75" x14ac:dyDescent="0.25">
      <c r="A81" s="47"/>
      <c r="B81" s="85" t="s">
        <v>2</v>
      </c>
      <c r="C81" s="85"/>
      <c r="D81" s="85"/>
      <c r="E81" s="85"/>
      <c r="F81" s="46">
        <f>SUM(F76:F80)</f>
        <v>0</v>
      </c>
    </row>
    <row r="82" spans="1:7" ht="18" x14ac:dyDescent="0.25">
      <c r="A82" s="17"/>
      <c r="B82" s="97"/>
      <c r="C82" s="98"/>
      <c r="D82" s="98"/>
      <c r="E82" s="98"/>
      <c r="F82" s="99"/>
    </row>
    <row r="83" spans="1:7" ht="15.75" x14ac:dyDescent="0.25">
      <c r="A83" s="47">
        <v>12.1</v>
      </c>
      <c r="B83" s="51" t="s">
        <v>17</v>
      </c>
      <c r="C83" s="52"/>
      <c r="D83" s="50"/>
      <c r="E83" s="49">
        <v>0</v>
      </c>
      <c r="F83" s="48">
        <f>E83*D83</f>
        <v>0</v>
      </c>
    </row>
    <row r="84" spans="1:7" ht="15.75" x14ac:dyDescent="0.25">
      <c r="A84" s="47">
        <v>12.2</v>
      </c>
      <c r="B84" s="51" t="s">
        <v>22</v>
      </c>
      <c r="C84" s="50"/>
      <c r="D84" s="50"/>
      <c r="E84" s="49">
        <v>0</v>
      </c>
      <c r="F84" s="48">
        <f>E84*D84</f>
        <v>0</v>
      </c>
    </row>
    <row r="85" spans="1:7" ht="15.75" x14ac:dyDescent="0.25">
      <c r="A85" s="47">
        <v>12.3</v>
      </c>
      <c r="B85" s="50" t="s">
        <v>7</v>
      </c>
      <c r="C85" s="50"/>
      <c r="D85" s="50"/>
      <c r="E85" s="49">
        <v>0</v>
      </c>
      <c r="F85" s="48">
        <f>E85*D85</f>
        <v>0</v>
      </c>
    </row>
    <row r="86" spans="1:7" ht="15.75" x14ac:dyDescent="0.25">
      <c r="A86" s="47">
        <v>12.4</v>
      </c>
      <c r="B86" s="50" t="s">
        <v>18</v>
      </c>
      <c r="C86" s="50"/>
      <c r="D86" s="50"/>
      <c r="E86" s="49">
        <v>0</v>
      </c>
      <c r="F86" s="48">
        <f>E86*D86</f>
        <v>0</v>
      </c>
    </row>
    <row r="87" spans="1:7" ht="15.75" x14ac:dyDescent="0.25">
      <c r="A87" s="47">
        <v>12.5</v>
      </c>
      <c r="B87" s="50" t="s">
        <v>23</v>
      </c>
      <c r="C87" s="50"/>
      <c r="D87" s="50"/>
      <c r="E87" s="49"/>
      <c r="F87" s="48">
        <f>E87*D87</f>
        <v>0</v>
      </c>
    </row>
    <row r="88" spans="1:7" ht="15.75" x14ac:dyDescent="0.25">
      <c r="A88" s="47"/>
      <c r="B88" s="85" t="s">
        <v>2</v>
      </c>
      <c r="C88" s="85"/>
      <c r="D88" s="85"/>
      <c r="E88" s="85"/>
      <c r="F88" s="46">
        <f>SUM(F83:F87)</f>
        <v>0</v>
      </c>
    </row>
    <row r="89" spans="1:7" s="43" customFormat="1" ht="18" x14ac:dyDescent="0.25">
      <c r="A89" s="45"/>
      <c r="B89" s="100" t="s">
        <v>34</v>
      </c>
      <c r="C89" s="101"/>
      <c r="D89" s="101"/>
      <c r="E89" s="102"/>
      <c r="F89" s="44">
        <f>F88+F81+F74+F67+F60+F53+F46+F38+F31+F23+F16+F9</f>
        <v>23344</v>
      </c>
      <c r="G89" s="43">
        <f>SUM(G1:G88)</f>
        <v>1175</v>
      </c>
    </row>
  </sheetData>
  <mergeCells count="26">
    <mergeCell ref="B88:E88"/>
    <mergeCell ref="B89:E89"/>
    <mergeCell ref="B67:E67"/>
    <mergeCell ref="B68:F68"/>
    <mergeCell ref="B74:E74"/>
    <mergeCell ref="B75:F75"/>
    <mergeCell ref="B81:E81"/>
    <mergeCell ref="B82:F82"/>
    <mergeCell ref="B61:F61"/>
    <mergeCell ref="B23:E23"/>
    <mergeCell ref="B24:F24"/>
    <mergeCell ref="B31:E31"/>
    <mergeCell ref="B32:F32"/>
    <mergeCell ref="B38:E38"/>
    <mergeCell ref="B39:F39"/>
    <mergeCell ref="B46:E46"/>
    <mergeCell ref="B47:F47"/>
    <mergeCell ref="B53:E53"/>
    <mergeCell ref="B54:F54"/>
    <mergeCell ref="B60:E60"/>
    <mergeCell ref="B17:F17"/>
    <mergeCell ref="A2:F2"/>
    <mergeCell ref="B3:F3"/>
    <mergeCell ref="B9:E9"/>
    <mergeCell ref="B10:F10"/>
    <mergeCell ref="B16:E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7CB0-00F9-46AB-9E63-8484EE29703E}">
  <dimension ref="A2:C11"/>
  <sheetViews>
    <sheetView tabSelected="1" zoomScale="75" zoomScaleNormal="75" workbookViewId="0">
      <selection activeCell="C2" sqref="C2"/>
    </sheetView>
  </sheetViews>
  <sheetFormatPr defaultColWidth="9.140625" defaultRowHeight="18" x14ac:dyDescent="0.25"/>
  <cols>
    <col min="1" max="1" width="7.5703125" style="16" bestFit="1" customWidth="1"/>
    <col min="2" max="2" width="38.5703125" style="16" customWidth="1"/>
    <col min="3" max="3" width="19.42578125" style="24" customWidth="1"/>
    <col min="4" max="16384" width="9.140625" style="16"/>
  </cols>
  <sheetData>
    <row r="2" spans="1:3" x14ac:dyDescent="0.25">
      <c r="A2" s="16">
        <v>2022</v>
      </c>
      <c r="B2" s="16" t="s">
        <v>35</v>
      </c>
      <c r="C2" s="24">
        <f>Nacionalinė!F87</f>
        <v>22152.68</v>
      </c>
    </row>
    <row r="3" spans="1:3" x14ac:dyDescent="0.25">
      <c r="A3" s="16">
        <v>2022</v>
      </c>
      <c r="B3" s="16" t="s">
        <v>36</v>
      </c>
      <c r="C3" s="24">
        <f>'U19'!F84</f>
        <v>20411</v>
      </c>
    </row>
    <row r="4" spans="1:3" x14ac:dyDescent="0.25">
      <c r="A4" s="16">
        <v>2022</v>
      </c>
      <c r="B4" s="16" t="s">
        <v>37</v>
      </c>
      <c r="C4" s="24">
        <f>'U17'!F10</f>
        <v>1950</v>
      </c>
    </row>
    <row r="5" spans="1:3" x14ac:dyDescent="0.25">
      <c r="A5" s="16">
        <v>2022</v>
      </c>
      <c r="B5" s="16" t="s">
        <v>38</v>
      </c>
      <c r="C5" s="24">
        <f>'U15'!F89</f>
        <v>23344</v>
      </c>
    </row>
    <row r="6" spans="1:3" x14ac:dyDescent="0.25">
      <c r="A6" s="16">
        <v>2022</v>
      </c>
      <c r="B6" s="16" t="s">
        <v>39</v>
      </c>
      <c r="C6" s="62">
        <f>SUM(C2:C5)</f>
        <v>67857.679999999993</v>
      </c>
    </row>
    <row r="7" spans="1:3" x14ac:dyDescent="0.25">
      <c r="C7" s="62"/>
    </row>
    <row r="8" spans="1:3" x14ac:dyDescent="0.25">
      <c r="B8" s="16" t="s">
        <v>79</v>
      </c>
      <c r="C8" s="62"/>
    </row>
    <row r="9" spans="1:3" x14ac:dyDescent="0.25">
      <c r="B9" s="16" t="s">
        <v>78</v>
      </c>
      <c r="C9" s="24">
        <v>5000</v>
      </c>
    </row>
    <row r="11" spans="1:3" x14ac:dyDescent="0.25">
      <c r="B11" s="16" t="s">
        <v>82</v>
      </c>
      <c r="C11" s="24">
        <f>'U19'!F25+[1]U15!F33</f>
        <v>2495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Nacionalinė</vt:lpstr>
      <vt:lpstr>U19</vt:lpstr>
      <vt:lpstr>U17</vt:lpstr>
      <vt:lpstr>U15</vt:lpstr>
      <vt:lpstr>BENDRA SUVESTINĖ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Bistrickaitė</dc:creator>
  <cp:lastModifiedBy>Tadas Ivanauskas</cp:lastModifiedBy>
  <cp:lastPrinted>2015-05-27T10:14:19Z</cp:lastPrinted>
  <dcterms:created xsi:type="dcterms:W3CDTF">1996-10-14T23:33:28Z</dcterms:created>
  <dcterms:modified xsi:type="dcterms:W3CDTF">2022-05-29T12:42:36Z</dcterms:modified>
</cp:coreProperties>
</file>