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018 Dropbox\Dropbox\Badminton\LBF\Vykdomasis Komitetas\2023-11-30 VK Posėdis\"/>
    </mc:Choice>
  </mc:AlternateContent>
  <bookViews>
    <workbookView xWindow="-120" yWindow="-120" windowWidth="29040" windowHeight="15720"/>
  </bookViews>
  <sheets>
    <sheet name="Schedule" sheetId="2" r:id="rId1"/>
    <sheet name="Help" sheetId="4" r:id="rId2"/>
    <sheet name="Sheet1" sheetId="7" r:id="rId3"/>
    <sheet name="©" sheetId="6" r:id="rId4"/>
  </sheets>
  <definedNames>
    <definedName name="eventlabels">Schedule!$N$10:$N$17</definedName>
    <definedName name="_xlnm.Print_Area" localSheetId="0">Schedule!$A:$O</definedName>
    <definedName name="_xlnm.Print_Titles" localSheetId="0">Schedule!$6:$7</definedName>
    <definedName name="valuevx">42.314159</definedName>
    <definedName name="vertex42_copyright" hidden="1">"© 2013-2017 Vertex42 LLC"</definedName>
    <definedName name="vertex42_id" hidden="1">"yearly_schedule_of_events.xlsx"</definedName>
    <definedName name="vertex42_title" hidden="1">"Yearly Schedule of Events"</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7" i="2" l="1"/>
  <c r="B33" i="2" l="1"/>
  <c r="B24" i="2"/>
  <c r="B10" i="2"/>
  <c r="J10" i="2" l="1"/>
  <c r="J24" i="2"/>
  <c r="J33" i="2"/>
  <c r="H120" i="2"/>
  <c r="G120" i="2"/>
  <c r="F120" i="2"/>
  <c r="E120" i="2"/>
  <c r="D120" i="2"/>
  <c r="C120" i="2"/>
  <c r="B120" i="2"/>
  <c r="H111" i="2"/>
  <c r="G111" i="2"/>
  <c r="F111" i="2"/>
  <c r="E111" i="2"/>
  <c r="D111" i="2"/>
  <c r="C111" i="2"/>
  <c r="B111" i="2"/>
  <c r="H102" i="2"/>
  <c r="G102" i="2"/>
  <c r="F102" i="2"/>
  <c r="E102" i="2"/>
  <c r="D102" i="2"/>
  <c r="C102" i="2"/>
  <c r="B102" i="2"/>
  <c r="H93" i="2"/>
  <c r="G93" i="2"/>
  <c r="F93" i="2"/>
  <c r="E93" i="2"/>
  <c r="D93" i="2"/>
  <c r="C93" i="2"/>
  <c r="B93" i="2"/>
  <c r="H84" i="2"/>
  <c r="G84" i="2"/>
  <c r="F84" i="2"/>
  <c r="E84" i="2"/>
  <c r="D84" i="2"/>
  <c r="C84" i="2"/>
  <c r="B84" i="2"/>
  <c r="H75" i="2"/>
  <c r="G75" i="2"/>
  <c r="F75" i="2"/>
  <c r="E75" i="2"/>
  <c r="D75" i="2"/>
  <c r="C75" i="2"/>
  <c r="B75" i="2"/>
  <c r="H66" i="2"/>
  <c r="G66" i="2"/>
  <c r="F66" i="2"/>
  <c r="E66" i="2"/>
  <c r="D66" i="2"/>
  <c r="C66" i="2"/>
  <c r="B66" i="2"/>
  <c r="H57" i="2"/>
  <c r="G57" i="2"/>
  <c r="F57" i="2"/>
  <c r="E57" i="2"/>
  <c r="D57" i="2"/>
  <c r="C57" i="2"/>
  <c r="B57" i="2"/>
  <c r="H48" i="2"/>
  <c r="G48" i="2"/>
  <c r="F48" i="2"/>
  <c r="E48" i="2"/>
  <c r="D48" i="2"/>
  <c r="C48" i="2"/>
  <c r="B48" i="2"/>
  <c r="H34" i="2"/>
  <c r="G34" i="2"/>
  <c r="F34" i="2"/>
  <c r="E34" i="2"/>
  <c r="D34" i="2"/>
  <c r="C34" i="2"/>
  <c r="B34" i="2"/>
  <c r="H25" i="2"/>
  <c r="G25" i="2"/>
  <c r="F25" i="2"/>
  <c r="E25" i="2"/>
  <c r="D25" i="2"/>
  <c r="C25" i="2"/>
  <c r="B25" i="2"/>
  <c r="H11" i="2"/>
  <c r="G11" i="2"/>
  <c r="F11" i="2"/>
  <c r="E11" i="2"/>
  <c r="D11" i="2"/>
  <c r="C11" i="2"/>
  <c r="B11" i="2"/>
  <c r="B119" i="2" l="1"/>
  <c r="B110" i="2"/>
  <c r="B101" i="2"/>
  <c r="B92" i="2"/>
  <c r="B83" i="2"/>
  <c r="J83" i="2" s="1"/>
  <c r="B74" i="2"/>
  <c r="B65" i="2"/>
  <c r="B56" i="2"/>
  <c r="B47" i="2"/>
  <c r="J56" i="2" l="1"/>
  <c r="J92" i="2"/>
  <c r="J74" i="2"/>
  <c r="J65" i="2"/>
  <c r="J101" i="2"/>
  <c r="J110" i="2"/>
  <c r="J47" i="2"/>
  <c r="J119" i="2"/>
  <c r="B121" i="2"/>
  <c r="C121" i="2" s="1"/>
  <c r="D121" i="2" s="1"/>
  <c r="E121" i="2" s="1"/>
  <c r="F121" i="2" s="1"/>
  <c r="G121" i="2" s="1"/>
  <c r="H121" i="2" s="1"/>
  <c r="B112" i="2"/>
  <c r="C112" i="2" s="1"/>
  <c r="D112" i="2" s="1"/>
  <c r="E112" i="2" s="1"/>
  <c r="B103" i="2"/>
  <c r="B76" i="2"/>
  <c r="C76" i="2" s="1"/>
  <c r="D76" i="2" s="1"/>
  <c r="E76" i="2" s="1"/>
  <c r="F76" i="2" s="1"/>
  <c r="G76" i="2" s="1"/>
  <c r="H76" i="2" s="1"/>
  <c r="J76" i="2" s="1"/>
  <c r="B67" i="2"/>
  <c r="C67" i="2" s="1"/>
  <c r="D67" i="2" s="1"/>
  <c r="E67" i="2" s="1"/>
  <c r="F67" i="2" s="1"/>
  <c r="G67" i="2" s="1"/>
  <c r="H67" i="2" s="1"/>
  <c r="B58" i="2"/>
  <c r="C58" i="2" s="1"/>
  <c r="B49" i="2"/>
  <c r="C49" i="2" s="1"/>
  <c r="D49" i="2" s="1"/>
  <c r="E49" i="2" s="1"/>
  <c r="F49" i="2" s="1"/>
  <c r="G49" i="2" s="1"/>
  <c r="H49" i="2" s="1"/>
  <c r="B35" i="2"/>
  <c r="C35" i="2" s="1"/>
  <c r="D35" i="2" s="1"/>
  <c r="E35" i="2" s="1"/>
  <c r="F35" i="2" s="1"/>
  <c r="G35" i="2" s="1"/>
  <c r="H35" i="2" s="1"/>
  <c r="J34" i="2" s="1"/>
  <c r="B26" i="2"/>
  <c r="C26" i="2" s="1"/>
  <c r="D26" i="2" s="1"/>
  <c r="E26" i="2" s="1"/>
  <c r="F26" i="2" s="1"/>
  <c r="G26" i="2" s="1"/>
  <c r="H26" i="2" s="1"/>
  <c r="B12" i="2"/>
  <c r="C12" i="2" s="1"/>
  <c r="D12" i="2" s="1"/>
  <c r="E12" i="2" s="1"/>
  <c r="F12" i="2" s="1"/>
  <c r="G12" i="2" s="1"/>
  <c r="H12" i="2" s="1"/>
  <c r="B13" i="2" s="1"/>
  <c r="C13" i="2" s="1"/>
  <c r="D13" i="2" s="1"/>
  <c r="E13" i="2" s="1"/>
  <c r="F13" i="2" s="1"/>
  <c r="B94" i="2"/>
  <c r="C94" i="2" s="1"/>
  <c r="D94" i="2" s="1"/>
  <c r="E94" i="2" s="1"/>
  <c r="F94" i="2" s="1"/>
  <c r="G94" i="2" s="1"/>
  <c r="B85" i="2"/>
  <c r="C85" i="2" s="1"/>
  <c r="D85" i="2" s="1"/>
  <c r="B27" i="2" l="1"/>
  <c r="J25" i="2"/>
  <c r="B68" i="2"/>
  <c r="C68" i="2" s="1"/>
  <c r="D68" i="2" s="1"/>
  <c r="E68" i="2" s="1"/>
  <c r="F68" i="2" s="1"/>
  <c r="J66" i="2"/>
  <c r="B50" i="2"/>
  <c r="C50" i="2" s="1"/>
  <c r="D50" i="2" s="1"/>
  <c r="E50" i="2" s="1"/>
  <c r="F50" i="2" s="1"/>
  <c r="G50" i="2" s="1"/>
  <c r="H50" i="2" s="1"/>
  <c r="B77" i="2"/>
  <c r="C77" i="2" s="1"/>
  <c r="D77" i="2" s="1"/>
  <c r="E77" i="2" s="1"/>
  <c r="F77" i="2" s="1"/>
  <c r="G77" i="2" s="1"/>
  <c r="G13" i="2"/>
  <c r="J11" i="2"/>
  <c r="E85" i="2"/>
  <c r="H94" i="2"/>
  <c r="J94" i="2" s="1"/>
  <c r="C103" i="2"/>
  <c r="D103" i="2" s="1"/>
  <c r="E103" i="2" s="1"/>
  <c r="F103" i="2" s="1"/>
  <c r="G103" i="2" s="1"/>
  <c r="H103" i="2" s="1"/>
  <c r="B104" i="2" s="1"/>
  <c r="C104" i="2" s="1"/>
  <c r="D104" i="2" s="1"/>
  <c r="E104" i="2" s="1"/>
  <c r="F104" i="2" s="1"/>
  <c r="G104" i="2" s="1"/>
  <c r="H104" i="2" s="1"/>
  <c r="B105" i="2" s="1"/>
  <c r="C105" i="2" s="1"/>
  <c r="D105" i="2" s="1"/>
  <c r="E105" i="2" s="1"/>
  <c r="F105" i="2" s="1"/>
  <c r="G105" i="2" s="1"/>
  <c r="H105" i="2" s="1"/>
  <c r="J103" i="2" s="1"/>
  <c r="F112" i="2"/>
  <c r="B122" i="2"/>
  <c r="C122" i="2" s="1"/>
  <c r="D122" i="2" s="1"/>
  <c r="E122" i="2" s="1"/>
  <c r="F122" i="2" s="1"/>
  <c r="G122" i="2" s="1"/>
  <c r="H122" i="2" s="1"/>
  <c r="B123" i="2" s="1"/>
  <c r="C123" i="2" s="1"/>
  <c r="D123" i="2" s="1"/>
  <c r="E123" i="2" s="1"/>
  <c r="F123" i="2" s="1"/>
  <c r="G123" i="2" s="1"/>
  <c r="H123" i="2" s="1"/>
  <c r="B124" i="2" s="1"/>
  <c r="C124" i="2" s="1"/>
  <c r="D124" i="2" s="1"/>
  <c r="D58" i="2"/>
  <c r="E58" i="2" s="1"/>
  <c r="B36" i="2"/>
  <c r="C36" i="2" s="1"/>
  <c r="D36" i="2" s="1"/>
  <c r="E36" i="2" s="1"/>
  <c r="F36" i="2" s="1"/>
  <c r="G36" i="2" s="1"/>
  <c r="H36" i="2" s="1"/>
  <c r="J35" i="2" s="1"/>
  <c r="J68" i="2" l="1"/>
  <c r="F58" i="2"/>
  <c r="G58" i="2" s="1"/>
  <c r="H58" i="2" s="1"/>
  <c r="J58" i="2" s="1"/>
  <c r="J57" i="2"/>
  <c r="E124" i="2"/>
  <c r="J123" i="2"/>
  <c r="B51" i="2"/>
  <c r="C51" i="2" s="1"/>
  <c r="D51" i="2" s="1"/>
  <c r="E51" i="2" s="1"/>
  <c r="F51" i="2" s="1"/>
  <c r="G51" i="2" s="1"/>
  <c r="H51" i="2" s="1"/>
  <c r="B52" i="2" s="1"/>
  <c r="J51" i="2"/>
  <c r="C27" i="2"/>
  <c r="D27" i="2" s="1"/>
  <c r="E27" i="2" s="1"/>
  <c r="F27" i="2" s="1"/>
  <c r="G27" i="2" s="1"/>
  <c r="H27" i="2" s="1"/>
  <c r="B28" i="2" s="1"/>
  <c r="C28" i="2" s="1"/>
  <c r="D28" i="2" s="1"/>
  <c r="J26" i="2"/>
  <c r="H77" i="2"/>
  <c r="B106" i="2"/>
  <c r="G68" i="2"/>
  <c r="J69" i="2" s="1"/>
  <c r="F85" i="2"/>
  <c r="H13" i="2"/>
  <c r="J12" i="2"/>
  <c r="B95" i="2"/>
  <c r="C95" i="2" s="1"/>
  <c r="D95" i="2" s="1"/>
  <c r="E95" i="2" s="1"/>
  <c r="F95" i="2" s="1"/>
  <c r="G95" i="2" s="1"/>
  <c r="H95" i="2" s="1"/>
  <c r="B96" i="2" s="1"/>
  <c r="C96" i="2" s="1"/>
  <c r="D96" i="2" s="1"/>
  <c r="E96" i="2" s="1"/>
  <c r="F96" i="2" s="1"/>
  <c r="G96" i="2" s="1"/>
  <c r="H96" i="2" s="1"/>
  <c r="J96" i="2" s="1"/>
  <c r="G112" i="2"/>
  <c r="J111" i="2" s="1"/>
  <c r="B37" i="2"/>
  <c r="B59" i="2" l="1"/>
  <c r="C59" i="2" s="1"/>
  <c r="D59" i="2" s="1"/>
  <c r="E59" i="2" s="1"/>
  <c r="F59" i="2" s="1"/>
  <c r="G59" i="2" s="1"/>
  <c r="H59" i="2" s="1"/>
  <c r="B60" i="2" s="1"/>
  <c r="C60" i="2" s="1"/>
  <c r="D60" i="2" s="1"/>
  <c r="E60" i="2" s="1"/>
  <c r="F60" i="2" s="1"/>
  <c r="G60" i="2" s="1"/>
  <c r="H60" i="2" s="1"/>
  <c r="F124" i="2"/>
  <c r="J124" i="2"/>
  <c r="C106" i="2"/>
  <c r="D106" i="2" s="1"/>
  <c r="E106" i="2" s="1"/>
  <c r="F106" i="2" s="1"/>
  <c r="G106" i="2" s="1"/>
  <c r="H106" i="2" s="1"/>
  <c r="J106" i="2" s="1"/>
  <c r="J104" i="2"/>
  <c r="C37" i="2"/>
  <c r="D37" i="2" s="1"/>
  <c r="E37" i="2" s="1"/>
  <c r="F37" i="2" s="1"/>
  <c r="G37" i="2" s="1"/>
  <c r="H37" i="2" s="1"/>
  <c r="J38" i="2" s="1"/>
  <c r="J36" i="2"/>
  <c r="E28" i="2"/>
  <c r="F28" i="2" s="1"/>
  <c r="G28" i="2" s="1"/>
  <c r="J28" i="2"/>
  <c r="H68" i="2"/>
  <c r="J70" i="2" s="1"/>
  <c r="B78" i="2"/>
  <c r="B14" i="2"/>
  <c r="J13" i="2"/>
  <c r="G85" i="2"/>
  <c r="H112" i="2"/>
  <c r="J112" i="2" s="1"/>
  <c r="B97" i="2"/>
  <c r="C52" i="2"/>
  <c r="D52" i="2" s="1"/>
  <c r="E52" i="2" s="1"/>
  <c r="F52" i="2" s="1"/>
  <c r="G52" i="2" s="1"/>
  <c r="H52" i="2" s="1"/>
  <c r="B107" i="2" l="1"/>
  <c r="J107" i="2" s="1"/>
  <c r="C97" i="2"/>
  <c r="D97" i="2" s="1"/>
  <c r="E97" i="2" s="1"/>
  <c r="F97" i="2" s="1"/>
  <c r="G97" i="2" s="1"/>
  <c r="H97" i="2" s="1"/>
  <c r="J98" i="2" s="1"/>
  <c r="J97" i="2"/>
  <c r="J37" i="2"/>
  <c r="G124" i="2"/>
  <c r="H124" i="2" s="1"/>
  <c r="B125" i="2" s="1"/>
  <c r="C125" i="2" s="1"/>
  <c r="D125" i="2" s="1"/>
  <c r="E125" i="2" s="1"/>
  <c r="F125" i="2" s="1"/>
  <c r="G125" i="2" s="1"/>
  <c r="H125" i="2" s="1"/>
  <c r="B126" i="2" s="1"/>
  <c r="C126" i="2" s="1"/>
  <c r="D126" i="2" s="1"/>
  <c r="E126" i="2" s="1"/>
  <c r="F126" i="2" s="1"/>
  <c r="G126" i="2" s="1"/>
  <c r="H126" i="2" s="1"/>
  <c r="J125" i="2"/>
  <c r="B38" i="2"/>
  <c r="J39" i="2" s="1"/>
  <c r="B69" i="2"/>
  <c r="H28" i="2"/>
  <c r="B29" i="2" s="1"/>
  <c r="C29" i="2" s="1"/>
  <c r="D29" i="2" s="1"/>
  <c r="E29" i="2" s="1"/>
  <c r="F29" i="2" s="1"/>
  <c r="G29" i="2" s="1"/>
  <c r="J27" i="2"/>
  <c r="C78" i="2"/>
  <c r="D78" i="2" s="1"/>
  <c r="E78" i="2" s="1"/>
  <c r="F78" i="2" s="1"/>
  <c r="G78" i="2" s="1"/>
  <c r="H78" i="2" s="1"/>
  <c r="B79" i="2" s="1"/>
  <c r="C79" i="2" s="1"/>
  <c r="D79" i="2" s="1"/>
  <c r="E79" i="2" s="1"/>
  <c r="F79" i="2" s="1"/>
  <c r="G79" i="2" s="1"/>
  <c r="H79" i="2" s="1"/>
  <c r="B80" i="2" s="1"/>
  <c r="C80" i="2" s="1"/>
  <c r="D80" i="2" s="1"/>
  <c r="E80" i="2" s="1"/>
  <c r="F80" i="2" s="1"/>
  <c r="G80" i="2" s="1"/>
  <c r="H80" i="2" s="1"/>
  <c r="B61" i="2"/>
  <c r="J60" i="2"/>
  <c r="H85" i="2"/>
  <c r="C14" i="2"/>
  <c r="D14" i="2" s="1"/>
  <c r="E14" i="2" s="1"/>
  <c r="F14" i="2" s="1"/>
  <c r="J15" i="2" s="1"/>
  <c r="J14" i="2"/>
  <c r="B113" i="2"/>
  <c r="J113" i="2" s="1"/>
  <c r="B53" i="2"/>
  <c r="C69" i="2" l="1"/>
  <c r="D69" i="2" s="1"/>
  <c r="E69" i="2" s="1"/>
  <c r="F69" i="2" s="1"/>
  <c r="G69" i="2" s="1"/>
  <c r="H69" i="2" s="1"/>
  <c r="B70" i="2" s="1"/>
  <c r="J71" i="2"/>
  <c r="H29" i="2"/>
  <c r="J30" i="2" s="1"/>
  <c r="J29" i="2"/>
  <c r="B98" i="2"/>
  <c r="C98" i="2" s="1"/>
  <c r="D98" i="2" s="1"/>
  <c r="E98" i="2" s="1"/>
  <c r="F98" i="2" s="1"/>
  <c r="G98" i="2" s="1"/>
  <c r="H98" i="2" s="1"/>
  <c r="B99" i="2" s="1"/>
  <c r="C99" i="2" s="1"/>
  <c r="D99" i="2" s="1"/>
  <c r="E99" i="2" s="1"/>
  <c r="F99" i="2" s="1"/>
  <c r="G99" i="2" s="1"/>
  <c r="H99" i="2" s="1"/>
  <c r="C107" i="2"/>
  <c r="D107" i="2" s="1"/>
  <c r="E107" i="2" s="1"/>
  <c r="F107" i="2" s="1"/>
  <c r="G107" i="2" s="1"/>
  <c r="H107" i="2" s="1"/>
  <c r="B108" i="2" s="1"/>
  <c r="C108" i="2" s="1"/>
  <c r="D108" i="2" s="1"/>
  <c r="E108" i="2" s="1"/>
  <c r="F108" i="2" s="1"/>
  <c r="G108" i="2" s="1"/>
  <c r="H108" i="2" s="1"/>
  <c r="J105" i="2"/>
  <c r="G14" i="2"/>
  <c r="C38" i="2"/>
  <c r="D38" i="2" s="1"/>
  <c r="E38" i="2" s="1"/>
  <c r="F38" i="2" s="1"/>
  <c r="J40" i="2" s="1"/>
  <c r="B81" i="2"/>
  <c r="C61" i="2"/>
  <c r="D61" i="2" s="1"/>
  <c r="E61" i="2" s="1"/>
  <c r="F61" i="2" s="1"/>
  <c r="G61" i="2" s="1"/>
  <c r="H61" i="2" s="1"/>
  <c r="J61" i="2"/>
  <c r="B86" i="2"/>
  <c r="C86" i="2" s="1"/>
  <c r="D86" i="2" s="1"/>
  <c r="E86" i="2" s="1"/>
  <c r="F86" i="2" s="1"/>
  <c r="G86" i="2" s="1"/>
  <c r="H86" i="2" s="1"/>
  <c r="C113" i="2"/>
  <c r="D113" i="2" s="1"/>
  <c r="E113" i="2" s="1"/>
  <c r="F113" i="2" s="1"/>
  <c r="G113" i="2" s="1"/>
  <c r="H113" i="2" s="1"/>
  <c r="J114" i="2" s="1"/>
  <c r="C53" i="2"/>
  <c r="D53" i="2" s="1"/>
  <c r="E53" i="2" s="1"/>
  <c r="F53" i="2" s="1"/>
  <c r="G53" i="2" s="1"/>
  <c r="H53" i="2" s="1"/>
  <c r="H14" i="2" l="1"/>
  <c r="J16" i="2"/>
  <c r="B30" i="2"/>
  <c r="J31" i="2" s="1"/>
  <c r="B62" i="2"/>
  <c r="C62" i="2" s="1"/>
  <c r="D62" i="2" s="1"/>
  <c r="E62" i="2" s="1"/>
  <c r="F62" i="2" s="1"/>
  <c r="G62" i="2" s="1"/>
  <c r="H62" i="2" s="1"/>
  <c r="B63" i="2" s="1"/>
  <c r="C63" i="2" s="1"/>
  <c r="D63" i="2" s="1"/>
  <c r="E63" i="2" s="1"/>
  <c r="F63" i="2" s="1"/>
  <c r="G63" i="2" s="1"/>
  <c r="H63" i="2" s="1"/>
  <c r="J62" i="2"/>
  <c r="G38" i="2"/>
  <c r="J41" i="2" s="1"/>
  <c r="B87" i="2"/>
  <c r="C87" i="2" s="1"/>
  <c r="D87" i="2" s="1"/>
  <c r="E87" i="2" s="1"/>
  <c r="F87" i="2" s="1"/>
  <c r="C81" i="2"/>
  <c r="C70" i="2"/>
  <c r="D70" i="2" s="1"/>
  <c r="E70" i="2" s="1"/>
  <c r="F70" i="2" s="1"/>
  <c r="G70" i="2" s="1"/>
  <c r="H70" i="2" s="1"/>
  <c r="B114" i="2"/>
  <c r="C114" i="2" s="1"/>
  <c r="D114" i="2" s="1"/>
  <c r="E114" i="2" s="1"/>
  <c r="F114" i="2" s="1"/>
  <c r="G114" i="2" s="1"/>
  <c r="H114" i="2" s="1"/>
  <c r="J115" i="2" s="1"/>
  <c r="B54" i="2"/>
  <c r="C54" i="2" s="1"/>
  <c r="D54" i="2" s="1"/>
  <c r="E54" i="2" s="1"/>
  <c r="F54" i="2" s="1"/>
  <c r="G54" i="2" s="1"/>
  <c r="H54" i="2" s="1"/>
  <c r="C30" i="2" l="1"/>
  <c r="D30" i="2" s="1"/>
  <c r="E30" i="2" s="1"/>
  <c r="F30" i="2" s="1"/>
  <c r="G30" i="2" s="1"/>
  <c r="H30" i="2" s="1"/>
  <c r="B31" i="2" s="1"/>
  <c r="C31" i="2" s="1"/>
  <c r="D31" i="2" s="1"/>
  <c r="E31" i="2" s="1"/>
  <c r="F31" i="2" s="1"/>
  <c r="G31" i="2" s="1"/>
  <c r="H31" i="2" s="1"/>
  <c r="H38" i="2"/>
  <c r="B39" i="2" s="1"/>
  <c r="B15" i="2"/>
  <c r="J17" i="2"/>
  <c r="G87" i="2"/>
  <c r="H87" i="2" s="1"/>
  <c r="B88" i="2" s="1"/>
  <c r="C88" i="2" s="1"/>
  <c r="D88" i="2" s="1"/>
  <c r="E88" i="2" s="1"/>
  <c r="F88" i="2" s="1"/>
  <c r="G88" i="2" s="1"/>
  <c r="J89" i="2"/>
  <c r="D81" i="2"/>
  <c r="E81" i="2" s="1"/>
  <c r="F81" i="2" s="1"/>
  <c r="G81" i="2" s="1"/>
  <c r="H81" i="2" s="1"/>
  <c r="B71" i="2"/>
  <c r="C71" i="2" s="1"/>
  <c r="D71" i="2" s="1"/>
  <c r="E71" i="2" s="1"/>
  <c r="F71" i="2" s="1"/>
  <c r="G71" i="2" s="1"/>
  <c r="H71" i="2" s="1"/>
  <c r="J72" i="2" s="1"/>
  <c r="B115" i="2"/>
  <c r="C115" i="2" s="1"/>
  <c r="D115" i="2" s="1"/>
  <c r="E115" i="2" s="1"/>
  <c r="F115" i="2" s="1"/>
  <c r="G115" i="2" s="1"/>
  <c r="H115" i="2" s="1"/>
  <c r="J44" i="2" l="1"/>
  <c r="J42" i="2"/>
  <c r="C15" i="2"/>
  <c r="D15" i="2" s="1"/>
  <c r="E15" i="2" s="1"/>
  <c r="F15" i="2" s="1"/>
  <c r="J18" i="2"/>
  <c r="B72" i="2"/>
  <c r="C72" i="2" s="1"/>
  <c r="D72" i="2" s="1"/>
  <c r="E72" i="2" s="1"/>
  <c r="F72" i="2" s="1"/>
  <c r="G72" i="2" s="1"/>
  <c r="H72" i="2" s="1"/>
  <c r="C39" i="2"/>
  <c r="D39" i="2" s="1"/>
  <c r="E39" i="2" s="1"/>
  <c r="F39" i="2" s="1"/>
  <c r="G39" i="2" s="1"/>
  <c r="H39" i="2" s="1"/>
  <c r="B40" i="2" s="1"/>
  <c r="J43" i="2"/>
  <c r="H88" i="2"/>
  <c r="B116" i="2"/>
  <c r="C116" i="2" s="1"/>
  <c r="D116" i="2" s="1"/>
  <c r="E116" i="2" s="1"/>
  <c r="F116" i="2" s="1"/>
  <c r="G116" i="2" s="1"/>
  <c r="H116" i="2" s="1"/>
  <c r="G15" i="2" l="1"/>
  <c r="J19" i="2"/>
  <c r="B117" i="2"/>
  <c r="C117" i="2" s="1"/>
  <c r="D117" i="2" s="1"/>
  <c r="E117" i="2" s="1"/>
  <c r="F117" i="2" s="1"/>
  <c r="G117" i="2" s="1"/>
  <c r="H117" i="2" s="1"/>
  <c r="J116" i="2"/>
  <c r="C40" i="2"/>
  <c r="D40" i="2" s="1"/>
  <c r="E40" i="2" s="1"/>
  <c r="F40" i="2" s="1"/>
  <c r="G40" i="2" s="1"/>
  <c r="H40" i="2" s="1"/>
  <c r="J45" i="2"/>
  <c r="B89" i="2"/>
  <c r="H15" i="2" l="1"/>
  <c r="J20" i="2"/>
  <c r="C89" i="2"/>
  <c r="D89" i="2" s="1"/>
  <c r="E89" i="2" s="1"/>
  <c r="F89" i="2" s="1"/>
  <c r="G89" i="2" s="1"/>
  <c r="H89" i="2" s="1"/>
  <c r="B90" i="2" s="1"/>
  <c r="C90" i="2" s="1"/>
  <c r="D90" i="2" s="1"/>
  <c r="E90" i="2" s="1"/>
  <c r="F90" i="2" s="1"/>
  <c r="G90" i="2" s="1"/>
  <c r="H90" i="2" s="1"/>
  <c r="B16" i="2" l="1"/>
  <c r="J21" i="2"/>
  <c r="C16" i="2" l="1"/>
  <c r="D16" i="2" s="1"/>
  <c r="E16" i="2" s="1"/>
  <c r="F16" i="2" s="1"/>
  <c r="G16" i="2" s="1"/>
  <c r="H16" i="2" s="1"/>
  <c r="B17" i="2" s="1"/>
  <c r="C17" i="2" s="1"/>
  <c r="D17" i="2" s="1"/>
  <c r="E17" i="2" s="1"/>
  <c r="F17" i="2" s="1"/>
  <c r="G17" i="2" s="1"/>
  <c r="H17" i="2" s="1"/>
  <c r="J22" i="2"/>
</calcChain>
</file>

<file path=xl/sharedStrings.xml><?xml version="1.0" encoding="utf-8"?>
<sst xmlns="http://schemas.openxmlformats.org/spreadsheetml/2006/main" count="255" uniqueCount="157">
  <si>
    <t>Year</t>
  </si>
  <si>
    <t>Start Day</t>
  </si>
  <si>
    <t>1:Sun, 2:Mon</t>
  </si>
  <si>
    <t>Keep this row blank and hidden</t>
  </si>
  <si>
    <t>Event Type Labels</t>
  </si>
  <si>
    <t>Yearly Schedule of Events</t>
  </si>
  <si>
    <t>Help</t>
  </si>
  <si>
    <t>Instructions</t>
  </si>
  <si>
    <t>Enter the year in the header</t>
  </si>
  <si>
    <t>Choose a start day (1 = Sunday, 2 = Monday) in the header</t>
  </si>
  <si>
    <t>Add events for each month. Enter dates in a standard date format in column J.</t>
  </si>
  <si>
    <t>For each event, choose an event type from the drop-down box if you want the event to be highlighted, or leave column L blank to avoid highlighting.</t>
  </si>
  <si>
    <t>Highlighting by Event Type</t>
  </si>
  <si>
    <t>Printing</t>
  </si>
  <si>
    <t>If you add or remove rows, or modify the column widths, you may need to adjust the print area and page breaks.</t>
  </si>
  <si>
    <t>For convenience, some holidays have been included in the template. You do not need to use these, and if you want to add other holidays, you can enter the dates manually after looking them up on the internet.</t>
  </si>
  <si>
    <t>To change the page breaks, go to View &gt; Page Break Preview.</t>
  </si>
  <si>
    <t>Sharing Your Schedule of Events</t>
  </si>
  <si>
    <t>Although Vertex42.com does not permit publishing this spreadsheet on the web, you may create a PDF and publish the PDF. The attribution in the footer must not be removed.</t>
  </si>
  <si>
    <t>Holidays</t>
  </si>
  <si>
    <t>By Vertex42.com</t>
  </si>
  <si>
    <t>Do not submit copies or modifications of this template to any website or online template gallery.</t>
  </si>
  <si>
    <t>Please review the following license agreement to learn how you may or may not use this template. Thank you.</t>
  </si>
  <si>
    <t>Additional Help</t>
  </si>
  <si>
    <t>The link at the top of this worksheet will take you to the web page on vertex42.com that talks about this template.</t>
  </si>
  <si>
    <t>To change labels for the event types, edit the cells listed under "Event Type Labels." Do not leave any of these cells blank.</t>
  </si>
  <si>
    <t xml:space="preserve"> « Edit the sub-title</t>
  </si>
  <si>
    <t>You can highlight dates by choosing an Event Type in column L. The colors are controlled using conditional formatting.</t>
  </si>
  <si>
    <t>To change the Print Area, select the cells you want to print and go to Page Layout &gt; Print Area &gt; Set Print Area.</t>
  </si>
  <si>
    <t>This spreadsheet, including all worksheets and associated content is a copyrighted work under the United States and other copyright laws.</t>
  </si>
  <si>
    <t>Do not delete this worksheet.</t>
  </si>
  <si>
    <t>https://www.vertex42.com/calendars/yearly-schedule-of-events.html</t>
  </si>
  <si>
    <t>https://www.vertex42.com/licensing/EULA_privateuse.html</t>
  </si>
  <si>
    <t>© 2013-2019 Vertex42 LLC</t>
  </si>
  <si>
    <t>1)</t>
  </si>
  <si>
    <t>2)</t>
  </si>
  <si>
    <t>3)</t>
  </si>
  <si>
    <t>4)</t>
  </si>
  <si>
    <t>5)</t>
  </si>
  <si>
    <t>Edit the Title and Sub-Title at the top of the Calendar</t>
  </si>
  <si>
    <t xml:space="preserve"> « Edit the main title</t>
  </si>
  <si>
    <t>License Agreement</t>
  </si>
  <si>
    <t>© 2013-2019 Vertex42 LLC. All rights reserved.</t>
  </si>
  <si>
    <t>Ne darbo diena</t>
  </si>
  <si>
    <t>Lietuvos Valstybės atkūrimo diena</t>
  </si>
  <si>
    <t>Užgavėnės</t>
  </si>
  <si>
    <t>Velykų antroji diena</t>
  </si>
  <si>
    <t>Tarptautinė darbo diena</t>
  </si>
  <si>
    <t>Karaliaus Mindaugo karūnavimo diena</t>
  </si>
  <si>
    <t>Žolinė</t>
  </si>
  <si>
    <t>Kūčios</t>
  </si>
  <si>
    <t>Šv. Kalėdos</t>
  </si>
  <si>
    <t>Tarptautinis turnyras</t>
  </si>
  <si>
    <t>RSL Lithuanian Junior</t>
  </si>
  <si>
    <t>Čempionatas</t>
  </si>
  <si>
    <t>Taurė</t>
  </si>
  <si>
    <t>Šventinė diena</t>
  </si>
  <si>
    <t>Svarbus renginys</t>
  </si>
  <si>
    <t>Lietuvos komandinis čempionatas</t>
  </si>
  <si>
    <t>LBF Varžybų kalendorius</t>
  </si>
  <si>
    <t>Polish Open</t>
  </si>
  <si>
    <t>2024 LBF Varžybų kalendorius</t>
  </si>
  <si>
    <t>19-oji Lietuvos taurė (1-as etapas)(A, Aj)</t>
  </si>
  <si>
    <t>2024 Polish U17 International</t>
  </si>
  <si>
    <t>19-oji Lietuvos taurė (1-as etapas) (Bs, Cv, Ds, Es)</t>
  </si>
  <si>
    <t>19-oji Lietuvos taurė (1-as etapas)(Bj, Cj, Dj)</t>
  </si>
  <si>
    <t>19-oji Lietuvos taurė (2-as etapas)(Bj, Cj, Dj)</t>
  </si>
  <si>
    <t>Lietuvos jaunimo (U19) ir jaunių (U15) asmeniniai čempionatai</t>
  </si>
  <si>
    <t>19-oji Lietuvos taurė (2-as etapas)(A, Aj)</t>
  </si>
  <si>
    <t>19-oji Lietuvos taurė (2-as etapas) (Bs, Cv, Ds, Es)</t>
  </si>
  <si>
    <t>2024 Pabaltijo veteranų čempionatas</t>
  </si>
  <si>
    <t>19-oji Lietuvos taurė (3-as etapas) (Bs, Cv, Ds, Es)</t>
  </si>
  <si>
    <t>19-oji Lietuvos taurė (3-as etapas)(A, Aj)</t>
  </si>
  <si>
    <t>19-oji Lietuvos taurė (4-as etapas)(A, Aj)</t>
  </si>
  <si>
    <t>2024 RSL U17 Inernational</t>
  </si>
  <si>
    <t>2025 RSL U17 Inernational</t>
  </si>
  <si>
    <t>2026 RSL U17 Inernational</t>
  </si>
  <si>
    <t>19-oji Lietuvos taurė (4-as etapas)(Cj)</t>
  </si>
  <si>
    <t>19-oji Lietuvos taurė (4-as etapas) (Bs, Cv, Ds, Es, Bj, Dj)</t>
  </si>
  <si>
    <t>2024 Lietuvos veteranų čempionatas</t>
  </si>
  <si>
    <t>62-asis Lietuvos suaugusiųjų asmeninis ir U17 čempionatai</t>
  </si>
  <si>
    <t>U17 tarptautinis turnyras</t>
  </si>
  <si>
    <t>U19 tarptautinis turnyras</t>
  </si>
  <si>
    <t>VICTOR Swedish Open 2024</t>
  </si>
  <si>
    <t>RSL Iceland International 2024</t>
  </si>
  <si>
    <t>YONEX Estonian International 2024</t>
  </si>
  <si>
    <t>Italian Junior 2024</t>
  </si>
  <si>
    <t xml:space="preserve"> 2024 RSL Lithuanian International</t>
  </si>
  <si>
    <t xml:space="preserve">          </t>
  </si>
  <si>
    <t>U15</t>
  </si>
  <si>
    <t>Dominik</t>
  </si>
  <si>
    <t>TANKEVIČ</t>
  </si>
  <si>
    <t>Daniel</t>
  </si>
  <si>
    <t>Rokas</t>
  </si>
  <si>
    <t>KRŪMINAS</t>
  </si>
  <si>
    <t>Arnas</t>
  </si>
  <si>
    <t>JARMALAUSKAS</t>
  </si>
  <si>
    <t>Gabija</t>
  </si>
  <si>
    <t>BERŽINSKAITĖ</t>
  </si>
  <si>
    <t>Uma</t>
  </si>
  <si>
    <t>IVANAUSKAITĖ</t>
  </si>
  <si>
    <t>Gretė</t>
  </si>
  <si>
    <t>VELYKYTĖ</t>
  </si>
  <si>
    <t>Elzė</t>
  </si>
  <si>
    <t>DINDAITĖ</t>
  </si>
  <si>
    <t>U17</t>
  </si>
  <si>
    <t>Nojus</t>
  </si>
  <si>
    <t>TENIKAITIS</t>
  </si>
  <si>
    <t>Joringis</t>
  </si>
  <si>
    <t>SKIRGAILA</t>
  </si>
  <si>
    <t>LEONOVIČ</t>
  </si>
  <si>
    <t>LESINSKAS</t>
  </si>
  <si>
    <t>Kipras</t>
  </si>
  <si>
    <t>SAKALAUSKAS</t>
  </si>
  <si>
    <t>Joris</t>
  </si>
  <si>
    <t>IVANAUSKAS</t>
  </si>
  <si>
    <t>Jorūnė</t>
  </si>
  <si>
    <t>ŠALNAITĖ</t>
  </si>
  <si>
    <t>Goda</t>
  </si>
  <si>
    <t>VANCEVIČIŪTĖ</t>
  </si>
  <si>
    <t>Jorė</t>
  </si>
  <si>
    <t>KAVALIAUSKAITĖ</t>
  </si>
  <si>
    <t>Urtė</t>
  </si>
  <si>
    <t>GATELYTĖ</t>
  </si>
  <si>
    <t>Nomeda</t>
  </si>
  <si>
    <t>SENIŪNAITĖ</t>
  </si>
  <si>
    <t>Amelija</t>
  </si>
  <si>
    <t>KLIMAITĖ</t>
  </si>
  <si>
    <t>U19</t>
  </si>
  <si>
    <t>Viltė</t>
  </si>
  <si>
    <t>PAULAUSKAITĖ</t>
  </si>
  <si>
    <t>Jogailė</t>
  </si>
  <si>
    <t>KELEČIŪTĖ</t>
  </si>
  <si>
    <t>Taja</t>
  </si>
  <si>
    <t>Liepa</t>
  </si>
  <si>
    <t>ALEKNAVIČIŪTĖ</t>
  </si>
  <si>
    <t>Augustė</t>
  </si>
  <si>
    <t>STANKEVIČIŪTĖ</t>
  </si>
  <si>
    <t>Monika</t>
  </si>
  <si>
    <t>SUKACKAITĖ</t>
  </si>
  <si>
    <t>Domas</t>
  </si>
  <si>
    <t>PAKŠYS</t>
  </si>
  <si>
    <t>Jurgis</t>
  </si>
  <si>
    <t>JATULIS</t>
  </si>
  <si>
    <t>Vytautas</t>
  </si>
  <si>
    <t>ŠUKYS</t>
  </si>
  <si>
    <t>NACIONALINĖ</t>
  </si>
  <si>
    <t>Jonas</t>
  </si>
  <si>
    <t>PETKUS</t>
  </si>
  <si>
    <t>Danielius</t>
  </si>
  <si>
    <t>BERŽANSKIS</t>
  </si>
  <si>
    <t>Ignas</t>
  </si>
  <si>
    <t>REZNIKAS</t>
  </si>
  <si>
    <t>Ąžuolas</t>
  </si>
  <si>
    <t>BARKAUSKAS</t>
  </si>
  <si>
    <t>Samanta</t>
  </si>
  <si>
    <t>GOLUBICKAITĖ</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</si>
</sst>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quot;$&quot;* #,##0.00_);_(&quot;$&quot;* \(#,##0.00\);_(&quot;$&quot;* &quot;-&quot;??_);_(@_)"/>
    <numFmt numFmtId="165" formatCode="d"/>
    <numFmt numFmtId="166" formatCode="mmmm"/>
    <numFmt numFmtId="167" formatCode="mmmm\ yyyy"/>
    <numFmt numFmtId="168" formatCode="mm/dd/yy\ \(ddd\);@"/>
    <numFmt numFmtId="169" formatCode="yy/mm/dd\ \(ddd\);@"/>
  </numFmts>
  <fonts count="44" x14ac:knownFonts="1">
    <font>
      <sz val="10"/>
      <name val="Arial"/>
      <family val="2"/>
    </font>
    <font>
      <sz val="10"/>
      <name val="Verdana"/>
      <family val="2"/>
    </font>
    <font>
      <i/>
      <sz val="8"/>
      <name val="Arial"/>
      <family val="2"/>
    </font>
    <font>
      <sz val="8"/>
      <name val="Arial"/>
      <family val="2"/>
    </font>
    <font>
      <sz val="9"/>
      <name val="Arial"/>
      <family val="2"/>
    </font>
    <font>
      <sz val="10"/>
      <name val="Arial"/>
      <family val="2"/>
    </font>
    <font>
      <b/>
      <sz val="10"/>
      <color indexed="16"/>
      <name val="Arial"/>
      <family val="2"/>
    </font>
    <font>
      <b/>
      <sz val="8"/>
      <name val="Arial"/>
      <family val="2"/>
    </font>
    <font>
      <sz val="10"/>
      <name val="Arial"/>
      <family val="2"/>
    </font>
    <font>
      <sz val="10"/>
      <name val="Arial"/>
      <family val="2"/>
    </font>
    <font>
      <b/>
      <sz val="12"/>
      <color indexed="9"/>
      <name val="Arial"/>
      <family val="2"/>
    </font>
    <font>
      <sz val="10"/>
      <name val="Arial"/>
      <family val="2"/>
    </font>
    <font>
      <b/>
      <sz val="12"/>
      <name val="Arial"/>
      <family val="2"/>
    </font>
    <font>
      <sz val="10"/>
      <name val="Arial"/>
      <family val="2"/>
    </font>
    <font>
      <sz val="10"/>
      <name val="Arial"/>
      <family val="2"/>
    </font>
    <font>
      <sz val="10"/>
      <name val="Arial"/>
      <family val="2"/>
    </font>
    <font>
      <sz val="12"/>
      <name val="Arial"/>
      <family val="2"/>
    </font>
    <font>
      <sz val="10"/>
      <name val="Arial"/>
      <family val="2"/>
    </font>
    <font>
      <b/>
      <sz val="9"/>
      <name val="Arial"/>
      <family val="2"/>
    </font>
    <font>
      <u/>
      <sz val="12"/>
      <color indexed="12"/>
      <name val="Arial"/>
      <family val="2"/>
    </font>
    <font>
      <u/>
      <sz val="10"/>
      <color indexed="12"/>
      <name val="Arial"/>
      <family val="2"/>
    </font>
    <font>
      <b/>
      <sz val="14"/>
      <name val="Arial"/>
      <family val="2"/>
    </font>
    <font>
      <u/>
      <sz val="8"/>
      <color indexed="12"/>
      <name val="Arial"/>
      <family val="2"/>
    </font>
    <font>
      <sz val="10"/>
      <name val="Trebuchet MS"/>
      <family val="2"/>
    </font>
    <font>
      <b/>
      <sz val="18"/>
      <color indexed="18"/>
      <name val="Arial"/>
      <family val="2"/>
    </font>
    <font>
      <sz val="18"/>
      <color theme="4"/>
      <name val="Arial"/>
      <family val="2"/>
    </font>
    <font>
      <sz val="11"/>
      <name val="Arial"/>
      <family val="2"/>
    </font>
    <font>
      <b/>
      <sz val="12"/>
      <color theme="4"/>
      <name val="Arial"/>
      <family val="2"/>
    </font>
    <font>
      <sz val="20"/>
      <color theme="4"/>
      <name val="Arial"/>
      <family val="2"/>
    </font>
    <font>
      <b/>
      <sz val="16"/>
      <color theme="4" tint="-0.249977111117893"/>
      <name val="Arial"/>
      <family val="2"/>
    </font>
    <font>
      <sz val="9"/>
      <color theme="1" tint="0.249977111117893"/>
      <name val="Arial"/>
      <family val="2"/>
    </font>
    <font>
      <sz val="10"/>
      <color theme="1" tint="0.249977111117893"/>
      <name val="Arial"/>
      <family val="2"/>
    </font>
    <font>
      <sz val="8"/>
      <color theme="1" tint="0.499984740745262"/>
      <name val="Arial"/>
      <family val="2"/>
    </font>
    <font>
      <sz val="10"/>
      <color theme="4"/>
      <name val="Arial"/>
      <family val="2"/>
    </font>
    <font>
      <sz val="8"/>
      <color theme="4"/>
      <name val="Arial"/>
      <family val="2"/>
    </font>
    <font>
      <sz val="9"/>
      <color theme="4"/>
      <name val="Arial"/>
      <family val="2"/>
    </font>
    <font>
      <b/>
      <sz val="10"/>
      <color theme="4"/>
      <name val="Arial"/>
      <family val="2"/>
    </font>
    <font>
      <sz val="12"/>
      <color theme="1"/>
      <name val="Arial"/>
      <family val="2"/>
    </font>
    <font>
      <sz val="9"/>
      <color rgb="FFFF0000"/>
      <name val="Arial"/>
      <family val="2"/>
    </font>
    <font>
      <sz val="10"/>
      <color rgb="FFFF0000"/>
      <name val="Arial"/>
      <family val="2"/>
    </font>
    <font>
      <b/>
      <sz val="9"/>
      <name val="Arial"/>
      <family val="2"/>
      <charset val="186"/>
    </font>
    <font>
      <b/>
      <sz val="10"/>
      <name val="Arial"/>
      <family val="2"/>
      <charset val="186"/>
    </font>
    <font>
      <b/>
      <sz val="10"/>
      <name val="Arial"/>
      <family val="2"/>
    </font>
    <font>
      <b/>
      <sz val="24"/>
      <name val="Arial"/>
      <family val="2"/>
    </font>
  </fonts>
  <fills count="13">
    <fill>
      <patternFill patternType="none"/>
    </fill>
    <fill>
      <patternFill patternType="gray125"/>
    </fill>
    <fill>
      <patternFill patternType="solid">
        <fgColor indexed="2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4"/>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4" tint="0.59999389629810485"/>
        <bgColor indexed="64"/>
      </patternFill>
    </fill>
  </fills>
  <borders count="15">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style="thin">
        <color indexed="55"/>
      </left>
      <right/>
      <top/>
      <bottom/>
      <diagonal/>
    </border>
    <border>
      <left/>
      <right style="thin">
        <color indexed="55"/>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bottom style="thin">
        <color theme="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s>
  <cellStyleXfs count="6">
    <xf numFmtId="0" fontId="0" fillId="0" borderId="0"/>
    <xf numFmtId="164" fontId="1" fillId="0" borderId="0" applyFont="0" applyFill="0" applyBorder="0" applyAlignment="0" applyProtection="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5" fillId="0" borderId="0"/>
    <xf numFmtId="0" fontId="3" fillId="0" borderId="0"/>
  </cellStyleXfs>
  <cellXfs count="99">
    <xf numFmtId="0" fontId="0" fillId="0" borderId="0" xfId="0"/>
    <xf numFmtId="0" fontId="4" fillId="0" borderId="0" xfId="0" applyFont="1"/>
    <xf numFmtId="0" fontId="5" fillId="0" borderId="0" xfId="0" applyFont="1"/>
    <xf numFmtId="0" fontId="5" fillId="0" borderId="2" xfId="0" applyFont="1" applyBorder="1" applyAlignment="1">
      <alignment horizontal="center"/>
    </xf>
    <xf numFmtId="0" fontId="8" fillId="0" borderId="0" xfId="0" applyFont="1"/>
    <xf numFmtId="0" fontId="9" fillId="0" borderId="0" xfId="0" applyFont="1"/>
    <xf numFmtId="0" fontId="11" fillId="0" borderId="0" xfId="0" applyFont="1"/>
    <xf numFmtId="0" fontId="14" fillId="0" borderId="0" xfId="0" applyFont="1"/>
    <xf numFmtId="0" fontId="15" fillId="0" borderId="0" xfId="0" applyFont="1"/>
    <xf numFmtId="0" fontId="17" fillId="0" borderId="0" xfId="0" applyFont="1"/>
    <xf numFmtId="0" fontId="13" fillId="0" borderId="0" xfId="0" applyFont="1"/>
    <xf numFmtId="0" fontId="5" fillId="0" borderId="0" xfId="0" applyFont="1" applyAlignment="1">
      <alignment horizontal="left"/>
    </xf>
    <xf numFmtId="168" fontId="4" fillId="0" borderId="0" xfId="0" applyNumberFormat="1" applyFont="1" applyAlignment="1">
      <alignment horizontal="left"/>
    </xf>
    <xf numFmtId="0" fontId="18" fillId="0" borderId="0" xfId="0" applyFont="1" applyAlignment="1">
      <alignment horizontal="left" vertical="center"/>
    </xf>
    <xf numFmtId="0" fontId="18" fillId="0" borderId="0" xfId="0" applyFont="1" applyAlignment="1">
      <alignment horizontal="center" vertical="center"/>
    </xf>
    <xf numFmtId="0" fontId="2" fillId="0" borderId="0" xfId="0" applyFont="1" applyAlignment="1">
      <alignment horizontal="left" vertical="center"/>
    </xf>
    <xf numFmtId="0" fontId="23" fillId="0" borderId="0" xfId="5" applyFont="1"/>
    <xf numFmtId="0" fontId="16" fillId="0" borderId="0" xfId="5" applyFont="1" applyAlignment="1">
      <alignment vertical="top" wrapText="1"/>
    </xf>
    <xf numFmtId="0" fontId="3" fillId="0" borderId="0" xfId="5" applyAlignment="1">
      <alignment vertical="top"/>
    </xf>
    <xf numFmtId="0" fontId="16" fillId="0" borderId="0" xfId="5" applyFont="1" applyAlignment="1">
      <alignment vertical="top"/>
    </xf>
    <xf numFmtId="0" fontId="3" fillId="0" borderId="0" xfId="5"/>
    <xf numFmtId="0" fontId="5" fillId="0" borderId="10" xfId="0" applyFont="1" applyBorder="1"/>
    <xf numFmtId="0" fontId="0" fillId="0" borderId="10" xfId="0" applyBorder="1"/>
    <xf numFmtId="0" fontId="16" fillId="0" borderId="11" xfId="0" applyFont="1" applyBorder="1" applyAlignment="1">
      <alignment horizontal="left" wrapText="1" indent="1"/>
    </xf>
    <xf numFmtId="0" fontId="26" fillId="0" borderId="10" xfId="0" applyFont="1" applyBorder="1"/>
    <xf numFmtId="0" fontId="16" fillId="0" borderId="10" xfId="0" applyFont="1" applyBorder="1" applyAlignment="1">
      <alignment horizontal="left" wrapText="1"/>
    </xf>
    <xf numFmtId="0" fontId="12" fillId="0" borderId="10" xfId="0" applyFont="1" applyBorder="1" applyAlignment="1">
      <alignment horizontal="left" wrapText="1"/>
    </xf>
    <xf numFmtId="0" fontId="16" fillId="0" borderId="10" xfId="0" applyFont="1" applyBorder="1" applyAlignment="1">
      <alignment horizontal="left"/>
    </xf>
    <xf numFmtId="0" fontId="20" fillId="0" borderId="10" xfId="2" applyBorder="1" applyAlignment="1" applyProtection="1">
      <alignment horizontal="left" wrapText="1"/>
    </xf>
    <xf numFmtId="0" fontId="3" fillId="0" borderId="0" xfId="5" applyAlignment="1">
      <alignment vertical="center"/>
    </xf>
    <xf numFmtId="0" fontId="0" fillId="0" borderId="12" xfId="0" applyBorder="1" applyAlignment="1">
      <alignment vertical="top"/>
    </xf>
    <xf numFmtId="0" fontId="27" fillId="0" borderId="12" xfId="0" applyFont="1" applyBorder="1"/>
    <xf numFmtId="0" fontId="0" fillId="0" borderId="14" xfId="0" applyBorder="1"/>
    <xf numFmtId="0" fontId="5" fillId="3" borderId="0" xfId="0" applyFont="1" applyFill="1"/>
    <xf numFmtId="0" fontId="3" fillId="3" borderId="0" xfId="0" applyFont="1" applyFill="1" applyAlignment="1">
      <alignment horizontal="center"/>
    </xf>
    <xf numFmtId="0" fontId="7" fillId="3" borderId="0" xfId="0" applyFont="1" applyFill="1" applyAlignment="1">
      <alignment horizontal="left"/>
    </xf>
    <xf numFmtId="0" fontId="2" fillId="3" borderId="0" xfId="0" applyFont="1" applyFill="1"/>
    <xf numFmtId="0" fontId="24" fillId="3" borderId="0" xfId="0" applyFont="1" applyFill="1" applyAlignment="1">
      <alignment vertical="center"/>
    </xf>
    <xf numFmtId="0" fontId="6" fillId="3" borderId="0" xfId="0" applyFont="1" applyFill="1" applyAlignment="1">
      <alignment vertical="center"/>
    </xf>
    <xf numFmtId="0" fontId="3" fillId="3" borderId="0" xfId="0" applyFont="1" applyFill="1" applyAlignment="1">
      <alignment horizontal="right" vertical="center"/>
    </xf>
    <xf numFmtId="166" fontId="12" fillId="7" borderId="0" xfId="0" applyNumberFormat="1" applyFont="1" applyFill="1" applyAlignment="1">
      <alignment horizontal="left"/>
    </xf>
    <xf numFmtId="0" fontId="13" fillId="7" borderId="0" xfId="0" applyFont="1" applyFill="1"/>
    <xf numFmtId="0" fontId="5" fillId="7" borderId="0" xfId="0" applyFont="1" applyFill="1" applyAlignment="1">
      <alignment horizontal="left"/>
    </xf>
    <xf numFmtId="0" fontId="5" fillId="7" borderId="0" xfId="0" applyFont="1" applyFill="1"/>
    <xf numFmtId="165" fontId="2" fillId="7" borderId="0" xfId="0" applyNumberFormat="1" applyFont="1" applyFill="1" applyAlignment="1">
      <alignment horizontal="left"/>
    </xf>
    <xf numFmtId="0" fontId="0" fillId="5" borderId="2" xfId="0" applyFill="1" applyBorder="1"/>
    <xf numFmtId="0" fontId="0" fillId="8" borderId="2" xfId="0" applyFill="1" applyBorder="1"/>
    <xf numFmtId="165" fontId="30" fillId="0" borderId="1" xfId="0" applyNumberFormat="1" applyFont="1" applyBorder="1" applyAlignment="1">
      <alignment horizontal="center"/>
    </xf>
    <xf numFmtId="0" fontId="31" fillId="2" borderId="3" xfId="0" applyFont="1" applyFill="1" applyBorder="1" applyAlignment="1">
      <alignment horizontal="center"/>
    </xf>
    <xf numFmtId="0" fontId="31" fillId="2" borderId="0" xfId="0" applyFont="1" applyFill="1" applyAlignment="1">
      <alignment horizontal="center"/>
    </xf>
    <xf numFmtId="0" fontId="31" fillId="2" borderId="4" xfId="0" applyFont="1" applyFill="1" applyBorder="1" applyAlignment="1">
      <alignment horizontal="center"/>
    </xf>
    <xf numFmtId="0" fontId="0" fillId="11" borderId="2" xfId="0" applyFill="1" applyBorder="1"/>
    <xf numFmtId="0" fontId="0" fillId="9" borderId="2" xfId="0" applyFill="1" applyBorder="1"/>
    <xf numFmtId="0" fontId="0" fillId="7" borderId="2" xfId="0" applyFill="1" applyBorder="1"/>
    <xf numFmtId="0" fontId="19" fillId="0" borderId="10" xfId="2" applyFont="1" applyBorder="1" applyAlignment="1" applyProtection="1">
      <alignment horizontal="left" wrapText="1"/>
    </xf>
    <xf numFmtId="0" fontId="16" fillId="0" borderId="0" xfId="5" quotePrefix="1" applyFont="1" applyAlignment="1">
      <alignment horizontal="right" vertical="top"/>
    </xf>
    <xf numFmtId="0" fontId="32" fillId="3" borderId="0" xfId="0" applyFont="1" applyFill="1" applyAlignment="1">
      <alignment horizontal="left" vertical="center"/>
    </xf>
    <xf numFmtId="0" fontId="20" fillId="3" borderId="0" xfId="2" applyFill="1" applyAlignment="1" applyProtection="1">
      <alignment horizontal="left"/>
    </xf>
    <xf numFmtId="0" fontId="33" fillId="0" borderId="0" xfId="0" applyFont="1"/>
    <xf numFmtId="0" fontId="34" fillId="0" borderId="0" xfId="0" applyFont="1" applyAlignment="1">
      <alignment vertical="center"/>
    </xf>
    <xf numFmtId="0" fontId="35" fillId="0" borderId="0" xfId="0" applyFont="1"/>
    <xf numFmtId="0" fontId="36" fillId="0" borderId="0" xfId="0" applyFont="1" applyAlignment="1">
      <alignment horizontal="left" vertical="center"/>
    </xf>
    <xf numFmtId="0" fontId="3" fillId="3" borderId="0" xfId="0" applyFont="1" applyFill="1"/>
    <xf numFmtId="0" fontId="34" fillId="3" borderId="0" xfId="0" applyFont="1" applyFill="1"/>
    <xf numFmtId="0" fontId="3" fillId="0" borderId="0" xfId="0" applyFont="1"/>
    <xf numFmtId="0" fontId="28" fillId="3" borderId="0" xfId="1" applyNumberFormat="1" applyFont="1" applyFill="1" applyBorder="1" applyAlignment="1">
      <alignment horizontal="left" vertical="center"/>
    </xf>
    <xf numFmtId="0" fontId="21" fillId="3" borderId="0" xfId="1" applyNumberFormat="1" applyFont="1" applyFill="1" applyBorder="1" applyAlignment="1">
      <alignment vertical="center"/>
    </xf>
    <xf numFmtId="0" fontId="5" fillId="3" borderId="13" xfId="0" applyFont="1" applyFill="1" applyBorder="1"/>
    <xf numFmtId="0" fontId="25" fillId="3" borderId="0" xfId="0" applyFont="1" applyFill="1" applyAlignment="1">
      <alignment horizontal="left" vertical="center"/>
    </xf>
    <xf numFmtId="0" fontId="37" fillId="0" borderId="10" xfId="0" applyFont="1" applyBorder="1" applyAlignment="1">
      <alignment horizontal="left" wrapText="1"/>
    </xf>
    <xf numFmtId="0" fontId="0" fillId="4" borderId="2" xfId="0" applyFill="1" applyBorder="1"/>
    <xf numFmtId="0" fontId="0" fillId="10" borderId="2" xfId="0" applyFill="1" applyBorder="1"/>
    <xf numFmtId="0" fontId="0" fillId="12" borderId="2" xfId="0" applyFill="1" applyBorder="1"/>
    <xf numFmtId="0" fontId="39" fillId="0" borderId="0" xfId="0" applyFont="1"/>
    <xf numFmtId="165" fontId="38" fillId="0" borderId="1" xfId="0" applyNumberFormat="1" applyFont="1" applyBorder="1" applyAlignment="1">
      <alignment horizontal="center"/>
    </xf>
    <xf numFmtId="168" fontId="40" fillId="0" borderId="0" xfId="0" applyNumberFormat="1" applyFont="1" applyAlignment="1">
      <alignment horizontal="left"/>
    </xf>
    <xf numFmtId="0" fontId="41" fillId="0" borderId="0" xfId="0" applyFont="1"/>
    <xf numFmtId="0" fontId="40" fillId="0" borderId="0" xfId="0" applyFont="1"/>
    <xf numFmtId="165" fontId="30" fillId="0" borderId="0" xfId="0" applyNumberFormat="1" applyFont="1" applyAlignment="1">
      <alignment horizontal="center"/>
    </xf>
    <xf numFmtId="0" fontId="0" fillId="0" borderId="0" xfId="0" applyAlignment="1">
      <alignment wrapText="1"/>
    </xf>
    <xf numFmtId="168" fontId="18" fillId="0" borderId="0" xfId="0" applyNumberFormat="1" applyFont="1" applyAlignment="1">
      <alignment horizontal="left"/>
    </xf>
    <xf numFmtId="0" fontId="42" fillId="0" borderId="0" xfId="0" applyFont="1"/>
    <xf numFmtId="0" fontId="18" fillId="0" borderId="0" xfId="0" applyFont="1"/>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7" fillId="3" borderId="0" xfId="0" applyFont="1" applyFill="1" applyAlignment="1">
      <alignment horizontal="center"/>
    </xf>
    <xf numFmtId="167" fontId="10" fillId="6" borderId="8" xfId="0" applyNumberFormat="1" applyFont="1" applyFill="1" applyBorder="1" applyAlignment="1">
      <alignment horizontal="center" vertical="center"/>
    </xf>
    <xf numFmtId="167" fontId="16" fillId="6" borderId="9" xfId="0" applyNumberFormat="1" applyFont="1" applyFill="1" applyBorder="1"/>
    <xf numFmtId="167" fontId="10" fillId="6" borderId="9" xfId="0" applyNumberFormat="1" applyFont="1" applyFill="1" applyBorder="1" applyAlignment="1">
      <alignment horizontal="center" vertical="center"/>
    </xf>
    <xf numFmtId="0" fontId="29" fillId="4" borderId="0" xfId="0" applyFont="1" applyFill="1" applyAlignment="1">
      <alignment horizontal="center" vertical="center"/>
    </xf>
    <xf numFmtId="0" fontId="43" fillId="0" borderId="0" xfId="0" applyFont="1" applyAlignment="1">
      <alignment horizontal="center" vertical="center"/>
    </xf>
    <xf numFmtId="0" fontId="20" fillId="0" borderId="0" xfId="2" applyBorder="1" applyAlignment="1" applyProtection="1">
      <alignment horizontal="left"/>
    </xf>
    <xf numFmtId="0" fontId="22" fillId="0" borderId="0" xfId="3" applyFont="1" applyBorder="1" applyAlignment="1" applyProtection="1">
      <alignment horizontal="left"/>
    </xf>
    <xf numFmtId="0" fontId="0" fillId="0" borderId="0" xfId="0" applyAlignment="1">
      <alignment horizontal="center"/>
    </xf>
    <xf numFmtId="0" fontId="0" fillId="0" borderId="0" xfId="0" applyAlignment="1">
      <alignment horizontal="center"/>
    </xf>
    <xf numFmtId="0" fontId="0" fillId="0" borderId="0" xfId="0" applyFill="1"/>
    <xf numFmtId="169" fontId="4" fillId="0" borderId="0" xfId="0" applyNumberFormat="1" applyFont="1" applyAlignment="1">
      <alignment horizontal="left"/>
    </xf>
    <xf numFmtId="169" fontId="18" fillId="0" borderId="0" xfId="0" applyNumberFormat="1" applyFont="1" applyAlignment="1">
      <alignment horizontal="left"/>
    </xf>
  </cellXfs>
  <cellStyles count="6">
    <cellStyle name="Currency" xfId="1" builtinId="4"/>
    <cellStyle name="Hyperlink" xfId="2" builtinId="8" customBuiltin="1"/>
    <cellStyle name="Hyperlink_family-budget-planner" xfId="3"/>
    <cellStyle name="Normal" xfId="0" builtinId="0"/>
    <cellStyle name="Normal 2" xfId="4"/>
    <cellStyle name="Normal_family-budget-planner" xfId="5"/>
  </cellStyles>
  <dxfs count="25">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
      <font>
        <b/>
        <i val="0"/>
        <color theme="1"/>
      </font>
    </dxf>
    <dxf>
      <fill>
        <patternFill>
          <bgColor theme="0" tint="-0.24994659260841701"/>
        </patternFill>
      </fill>
    </dxf>
    <dxf>
      <fill>
        <patternFill>
          <bgColor theme="8" tint="0.79998168889431442"/>
        </patternFill>
      </fill>
    </dxf>
    <dxf>
      <fill>
        <patternFill>
          <bgColor theme="8" tint="0.59996337778862885"/>
        </patternFill>
      </fill>
    </dxf>
    <dxf>
      <fill>
        <patternFill>
          <bgColor theme="5" tint="0.79998168889431442"/>
        </patternFill>
      </fill>
    </dxf>
    <dxf>
      <fill>
        <patternFill>
          <bgColor theme="5" tint="0.59996337778862885"/>
        </patternFill>
      </fill>
    </dxf>
    <dxf>
      <fill>
        <patternFill>
          <bgColor theme="4" tint="0.79998168889431442"/>
        </patternFill>
      </fill>
    </dxf>
    <dxf>
      <fill>
        <patternFill>
          <bgColor theme="4" tint="0.59996337778862885"/>
        </patternFill>
      </fill>
    </dxf>
    <dxf>
      <fill>
        <patternFill>
          <bgColor theme="6"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B2B2B2"/>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ertex42.com/"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4295775</xdr:colOff>
      <xdr:row>0</xdr:row>
      <xdr:rowOff>28575</xdr:rowOff>
    </xdr:from>
    <xdr:to>
      <xdr:col>1</xdr:col>
      <xdr:colOff>5777442</xdr:colOff>
      <xdr:row>0</xdr:row>
      <xdr:rowOff>361950</xdr:rowOff>
    </xdr:to>
    <xdr:pic>
      <xdr:nvPicPr>
        <xdr:cNvPr id="4" name="Picture 3">
          <a:hlinkClick xmlns:r="http://schemas.openxmlformats.org/officeDocument/2006/relationships" r:id="rId1"/>
          <a:extLst>
            <a:ext uri="{FF2B5EF4-FFF2-40B4-BE49-F238E27FC236}">
              <a16:creationId xmlns:a16="http://schemas.microsoft.com/office/drawing/2014/main" xmlns="" id="{53898433-D61E-4543-B038-FFE46AB3788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848225" y="28575"/>
          <a:ext cx="1481667" cy="333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3629025</xdr:colOff>
      <xdr:row>0</xdr:row>
      <xdr:rowOff>28575</xdr:rowOff>
    </xdr:from>
    <xdr:to>
      <xdr:col>1</xdr:col>
      <xdr:colOff>5057775</xdr:colOff>
      <xdr:row>0</xdr:row>
      <xdr:rowOff>350044</xdr:rowOff>
    </xdr:to>
    <xdr:pic>
      <xdr:nvPicPr>
        <xdr:cNvPr id="4" name="Picture 3">
          <a:extLst>
            <a:ext uri="{FF2B5EF4-FFF2-40B4-BE49-F238E27FC236}">
              <a16:creationId xmlns:a16="http://schemas.microsoft.com/office/drawing/2014/main" xmlns="" id="{2C78AEAF-80F2-4ADD-970D-8B8F0707AE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29050" y="28575"/>
          <a:ext cx="1428750" cy="321469"/>
        </a:xfrm>
        <a:prstGeom prst="rect">
          <a:avLst/>
        </a:prstGeom>
      </xdr:spPr>
    </xdr:pic>
    <xdr:clientData/>
  </xdr:twoCellAnchor>
</xdr:wsDr>
</file>

<file path=xl/theme/theme1.xml><?xml version="1.0" encoding="utf-8"?>
<a:theme xmlns:a="http://schemas.openxmlformats.org/drawingml/2006/main" name="Office Theme">
  <a:themeElements>
    <a:clrScheme name="V42-ClassicBlue">
      <a:dk1>
        <a:sysClr val="windowText" lastClr="000000"/>
      </a:dk1>
      <a:lt1>
        <a:sysClr val="window" lastClr="FFFFFF"/>
      </a:lt1>
      <a:dk2>
        <a:srgbClr val="3A5D9C"/>
      </a:dk2>
      <a:lt2>
        <a:srgbClr val="EEECE2"/>
      </a:lt2>
      <a:accent1>
        <a:srgbClr val="3B4E87"/>
      </a:accent1>
      <a:accent2>
        <a:srgbClr val="C04E4E"/>
      </a:accent2>
      <a:accent3>
        <a:srgbClr val="26AA26"/>
      </a:accent3>
      <a:accent4>
        <a:srgbClr val="7860B4"/>
      </a:accent4>
      <a:accent5>
        <a:srgbClr val="E68422"/>
      </a:accent5>
      <a:accent6>
        <a:srgbClr val="846648"/>
      </a:accent6>
      <a:hlink>
        <a:srgbClr val="4C92AE"/>
      </a:hlink>
      <a:folHlink>
        <a:srgbClr val="969696"/>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vertex42.com/calendars/yearly-schedule-of-events.html"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vertex42.com/licensing/EULA_privateuse.html" TargetMode="External"/><Relationship Id="rId1" Type="http://schemas.openxmlformats.org/officeDocument/2006/relationships/hyperlink" Target="https://www.vertex42.com/calendars/yearly-schedule-of-events.html"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134"/>
  <sheetViews>
    <sheetView showGridLines="0" tabSelected="1" topLeftCell="A73" zoomScale="115" zoomScaleNormal="115" workbookViewId="0">
      <selection activeCell="N94" sqref="N94"/>
    </sheetView>
  </sheetViews>
  <sheetFormatPr defaultRowHeight="12.75" x14ac:dyDescent="0.2"/>
  <cols>
    <col min="1" max="1" width="2" style="2" customWidth="1"/>
    <col min="2" max="8" width="3.28515625" style="2" customWidth="1"/>
    <col min="9" max="9" width="2.7109375" style="2" customWidth="1"/>
    <col min="10" max="10" width="24.28515625" style="2" bestFit="1" customWidth="1"/>
    <col min="11" max="11" width="58.85546875" style="2" bestFit="1" customWidth="1"/>
    <col min="12" max="12" width="20.42578125" style="2" bestFit="1" customWidth="1"/>
    <col min="13" max="13" width="4.5703125" style="2" customWidth="1"/>
    <col min="14" max="15" width="26.42578125" style="2" customWidth="1"/>
    <col min="16" max="16384" width="9.140625" style="2"/>
  </cols>
  <sheetData>
    <row r="1" spans="1:15" ht="25.5" customHeight="1" x14ac:dyDescent="0.2">
      <c r="A1" s="37" t="s">
        <v>61</v>
      </c>
      <c r="B1" s="38"/>
      <c r="C1" s="38"/>
      <c r="D1" s="38"/>
      <c r="E1" s="38"/>
      <c r="F1" s="38"/>
      <c r="G1" s="38"/>
      <c r="H1" s="38"/>
      <c r="I1" s="38"/>
      <c r="J1" s="38"/>
      <c r="K1" s="38"/>
      <c r="L1" s="39"/>
      <c r="M1" s="33"/>
      <c r="N1" s="33"/>
      <c r="O1" s="33"/>
    </row>
    <row r="2" spans="1:15" s="64" customFormat="1" ht="11.25" x14ac:dyDescent="0.2">
      <c r="A2" s="62"/>
      <c r="B2" s="86" t="s">
        <v>0</v>
      </c>
      <c r="C2" s="86"/>
      <c r="D2" s="86"/>
      <c r="E2" s="34"/>
      <c r="F2" s="35" t="s">
        <v>1</v>
      </c>
      <c r="G2" s="62"/>
      <c r="H2" s="62"/>
      <c r="I2" s="62"/>
      <c r="J2" s="62"/>
      <c r="K2" s="62"/>
      <c r="L2" s="62"/>
      <c r="M2" s="62"/>
      <c r="N2" s="56"/>
      <c r="O2" s="62"/>
    </row>
    <row r="3" spans="1:15" x14ac:dyDescent="0.2">
      <c r="A3" s="33"/>
      <c r="B3" s="83">
        <v>2024</v>
      </c>
      <c r="C3" s="84"/>
      <c r="D3" s="85"/>
      <c r="E3" s="34"/>
      <c r="F3" s="3">
        <v>1</v>
      </c>
      <c r="G3" s="36" t="s">
        <v>2</v>
      </c>
      <c r="H3" s="33"/>
      <c r="I3" s="33"/>
      <c r="J3" s="33"/>
      <c r="K3" s="33"/>
      <c r="L3" s="33"/>
      <c r="M3" s="33"/>
      <c r="N3" s="57"/>
      <c r="O3" s="33"/>
    </row>
    <row r="4" spans="1:15" s="64" customFormat="1" ht="11.25" x14ac:dyDescent="0.2">
      <c r="A4" s="62"/>
      <c r="B4" s="62"/>
      <c r="C4" s="62"/>
      <c r="D4" s="62"/>
      <c r="E4" s="62"/>
      <c r="F4" s="62"/>
      <c r="G4" s="62"/>
      <c r="H4" s="62"/>
      <c r="I4" s="62"/>
      <c r="J4" s="62"/>
      <c r="K4" s="62"/>
      <c r="L4" s="62"/>
      <c r="M4" s="62"/>
      <c r="N4" s="63"/>
      <c r="O4" s="62"/>
    </row>
    <row r="5" spans="1:15" ht="8.25" customHeight="1" x14ac:dyDescent="0.2">
      <c r="N5" s="58"/>
    </row>
    <row r="6" spans="1:15" s="4" customFormat="1" ht="26.25" customHeight="1" x14ac:dyDescent="0.2">
      <c r="A6" s="2"/>
      <c r="B6" s="90" t="s">
        <v>59</v>
      </c>
      <c r="C6" s="90"/>
      <c r="D6" s="90"/>
      <c r="E6" s="90"/>
      <c r="F6" s="90"/>
      <c r="G6" s="90"/>
      <c r="H6" s="90"/>
      <c r="I6" s="90"/>
      <c r="J6" s="90"/>
      <c r="K6" s="90"/>
      <c r="L6" s="90"/>
      <c r="N6" s="59" t="s">
        <v>40</v>
      </c>
    </row>
    <row r="7" spans="1:15" s="5" customFormat="1" ht="24" customHeight="1" x14ac:dyDescent="0.2">
      <c r="A7" s="4"/>
      <c r="B7" s="91">
        <v>2024</v>
      </c>
      <c r="C7" s="91"/>
      <c r="D7" s="91"/>
      <c r="E7" s="91"/>
      <c r="F7" s="91"/>
      <c r="G7" s="91"/>
      <c r="H7" s="91"/>
      <c r="I7" s="91"/>
      <c r="J7" s="91"/>
      <c r="K7" s="91"/>
      <c r="L7" s="91"/>
      <c r="N7" s="59" t="s">
        <v>26</v>
      </c>
    </row>
    <row r="8" spans="1:15" s="1" customFormat="1" ht="12" hidden="1" x14ac:dyDescent="0.2">
      <c r="B8" s="13"/>
      <c r="C8" s="14"/>
      <c r="D8" s="14"/>
      <c r="E8" s="14"/>
      <c r="F8" s="14"/>
      <c r="G8" s="14"/>
      <c r="H8" s="14"/>
      <c r="I8" s="14"/>
      <c r="J8" s="15" t="s">
        <v>3</v>
      </c>
      <c r="K8" s="14"/>
      <c r="L8" s="14"/>
      <c r="N8" s="60"/>
    </row>
    <row r="9" spans="1:15" s="1" customFormat="1" x14ac:dyDescent="0.2">
      <c r="B9" s="14"/>
      <c r="C9" s="14"/>
      <c r="D9" s="14"/>
      <c r="E9" s="14"/>
      <c r="F9" s="14"/>
      <c r="G9" s="14"/>
      <c r="H9" s="14"/>
      <c r="I9" s="14"/>
      <c r="J9" s="14"/>
      <c r="K9" s="14"/>
      <c r="L9" s="14"/>
      <c r="N9" s="61" t="s">
        <v>4</v>
      </c>
    </row>
    <row r="10" spans="1:15" s="8" customFormat="1" ht="15.75" x14ac:dyDescent="0.25">
      <c r="A10" s="2"/>
      <c r="B10" s="87">
        <f>DATE($B$3,1,1)</f>
        <v>45292</v>
      </c>
      <c r="C10" s="89"/>
      <c r="D10" s="89"/>
      <c r="E10" s="89"/>
      <c r="F10" s="89"/>
      <c r="G10" s="89"/>
      <c r="H10" s="89"/>
      <c r="I10" s="6"/>
      <c r="J10" s="40" t="str">
        <f>TEXT(B10,"mmmm")</f>
        <v>sausis</v>
      </c>
      <c r="K10" s="41"/>
      <c r="L10" s="42"/>
      <c r="M10" s="7"/>
      <c r="N10" s="71" t="s">
        <v>54</v>
      </c>
    </row>
    <row r="11" spans="1:15" x14ac:dyDescent="0.2">
      <c r="A11" s="8"/>
      <c r="B11" s="48" t="str">
        <f>CHOOSE(1+MOD($F$3+1-2,7),"Su","M","Tu","W","Th","F","Sa")</f>
        <v>Su</v>
      </c>
      <c r="C11" s="49" t="str">
        <f>CHOOSE(1+MOD($F$3+2-2,7),"Su","M","Tu","W","Th","F","Sa")</f>
        <v>M</v>
      </c>
      <c r="D11" s="49" t="str">
        <f>CHOOSE(1+MOD($F$3+3-2,7),"Su","M","Tu","W","Th","F","Sa")</f>
        <v>Tu</v>
      </c>
      <c r="E11" s="49" t="str">
        <f>CHOOSE(1+MOD($F$3+4-2,7),"Su","M","Tu","W","Th","F","Sa")</f>
        <v>W</v>
      </c>
      <c r="F11" s="49" t="str">
        <f>CHOOSE(1+MOD($F$3+5-2,7),"Su","M","Tu","W","Th","F","Sa")</f>
        <v>Th</v>
      </c>
      <c r="G11" s="49" t="str">
        <f>CHOOSE(1+MOD($F$3+6-2,7),"Su","M","Tu","W","Th","F","Sa")</f>
        <v>F</v>
      </c>
      <c r="H11" s="50" t="str">
        <f>CHOOSE(1+MOD($F$3+7-2,7),"Su","M","Tu","W","Th","F","Sa")</f>
        <v>Sa</v>
      </c>
      <c r="I11" s="8"/>
      <c r="J11" s="97">
        <f>F13</f>
        <v>45302</v>
      </c>
      <c r="K11" t="s">
        <v>85</v>
      </c>
      <c r="L11" s="1" t="s">
        <v>52</v>
      </c>
      <c r="N11" s="72" t="s">
        <v>55</v>
      </c>
    </row>
    <row r="12" spans="1:15" x14ac:dyDescent="0.2">
      <c r="B12" s="47" t="str">
        <f>IF(WEEKDAY(B10,1)=$F$3,B10,"")</f>
        <v/>
      </c>
      <c r="C12" s="47">
        <f>IF(B12="",IF(WEEKDAY(B10,1)=MOD($F$3,7)+1,B10,""),B12+1)</f>
        <v>45292</v>
      </c>
      <c r="D12" s="47">
        <f>IF(C12="",IF(WEEKDAY(B10,1)=MOD($F$3+1,7)+1,B10,""),C12+1)</f>
        <v>45293</v>
      </c>
      <c r="E12" s="47">
        <f>IF(D12="",IF(WEEKDAY(B10,1)=MOD($F$3+2,7)+1,B10,""),D12+1)</f>
        <v>45294</v>
      </c>
      <c r="F12" s="47">
        <f>IF(E12="",IF(WEEKDAY(B10,1)=MOD($F$3+3,7)+1,B10,""),E12+1)</f>
        <v>45295</v>
      </c>
      <c r="G12" s="47">
        <f>IF(F12="",IF(WEEKDAY(B10,1)=MOD($F$3+4,7)+1,B10,""),F12+1)</f>
        <v>45296</v>
      </c>
      <c r="H12" s="47">
        <f>IF(G12="",IF(WEEKDAY(B10,1)=MOD($F$3+5,7)+1,B10,""),G12+1)</f>
        <v>45297</v>
      </c>
      <c r="J12" s="97">
        <f>G13</f>
        <v>45303</v>
      </c>
      <c r="K12" t="s">
        <v>85</v>
      </c>
      <c r="L12" s="1" t="s">
        <v>52</v>
      </c>
      <c r="N12" s="70" t="s">
        <v>52</v>
      </c>
    </row>
    <row r="13" spans="1:15" x14ac:dyDescent="0.2">
      <c r="B13" s="47">
        <f>IF(H12="","",IF(MONTH(H12+1)&lt;&gt;MONTH(H12),"",H12+1))</f>
        <v>45298</v>
      </c>
      <c r="C13" s="47">
        <f>IF(B13="","",IF(MONTH(B13+1)&lt;&gt;MONTH(B13),"",B13+1))</f>
        <v>45299</v>
      </c>
      <c r="D13" s="47">
        <f t="shared" ref="D13:H13" si="0">IF(C13="","",IF(MONTH(C13+1)&lt;&gt;MONTH(C13),"",C13+1))</f>
        <v>45300</v>
      </c>
      <c r="E13" s="47">
        <f t="shared" si="0"/>
        <v>45301</v>
      </c>
      <c r="F13" s="47">
        <f t="shared" si="0"/>
        <v>45302</v>
      </c>
      <c r="G13" s="47">
        <f t="shared" si="0"/>
        <v>45303</v>
      </c>
      <c r="H13" s="47">
        <f t="shared" si="0"/>
        <v>45304</v>
      </c>
      <c r="J13" s="97">
        <f>H13</f>
        <v>45304</v>
      </c>
      <c r="K13" t="s">
        <v>85</v>
      </c>
      <c r="L13" s="1" t="s">
        <v>52</v>
      </c>
      <c r="N13" s="45" t="s">
        <v>43</v>
      </c>
    </row>
    <row r="14" spans="1:15" x14ac:dyDescent="0.2">
      <c r="B14" s="47">
        <f t="shared" ref="B14:B17" si="1">IF(H13="","",IF(MONTH(H13+1)&lt;&gt;MONTH(H13),"",H13+1))</f>
        <v>45305</v>
      </c>
      <c r="C14" s="47">
        <f t="shared" ref="C14:H14" si="2">IF(B14="","",IF(MONTH(B14+1)&lt;&gt;MONTH(B14),"",B14+1))</f>
        <v>45306</v>
      </c>
      <c r="D14" s="47">
        <f t="shared" si="2"/>
        <v>45307</v>
      </c>
      <c r="E14" s="47">
        <f t="shared" si="2"/>
        <v>45308</v>
      </c>
      <c r="F14" s="47">
        <f t="shared" si="2"/>
        <v>45309</v>
      </c>
      <c r="G14" s="47">
        <f t="shared" si="2"/>
        <v>45310</v>
      </c>
      <c r="H14" s="47">
        <f t="shared" si="2"/>
        <v>45311</v>
      </c>
      <c r="J14" s="97">
        <f>B14</f>
        <v>45305</v>
      </c>
      <c r="K14" t="s">
        <v>85</v>
      </c>
      <c r="L14" s="1" t="s">
        <v>52</v>
      </c>
      <c r="N14" s="52" t="s">
        <v>56</v>
      </c>
    </row>
    <row r="15" spans="1:15" x14ac:dyDescent="0.2">
      <c r="B15" s="47">
        <f t="shared" si="1"/>
        <v>45312</v>
      </c>
      <c r="C15" s="47">
        <f t="shared" ref="C15:H15" si="3">IF(B15="","",IF(MONTH(B15+1)&lt;&gt;MONTH(B15),"",B15+1))</f>
        <v>45313</v>
      </c>
      <c r="D15" s="47">
        <f t="shared" si="3"/>
        <v>45314</v>
      </c>
      <c r="E15" s="47">
        <f t="shared" si="3"/>
        <v>45315</v>
      </c>
      <c r="F15" s="47">
        <f t="shared" si="3"/>
        <v>45316</v>
      </c>
      <c r="G15" s="47">
        <f t="shared" si="3"/>
        <v>45317</v>
      </c>
      <c r="H15" s="47">
        <f t="shared" si="3"/>
        <v>45318</v>
      </c>
      <c r="J15" s="97">
        <f>F14</f>
        <v>45309</v>
      </c>
      <c r="K15" t="s">
        <v>83</v>
      </c>
      <c r="L15" s="1" t="s">
        <v>52</v>
      </c>
      <c r="N15" s="46" t="s">
        <v>57</v>
      </c>
    </row>
    <row r="16" spans="1:15" x14ac:dyDescent="0.2">
      <c r="B16" s="47">
        <f t="shared" si="1"/>
        <v>45319</v>
      </c>
      <c r="C16" s="47">
        <f t="shared" ref="C16:H16" si="4">IF(B16="","",IF(MONTH(B16+1)&lt;&gt;MONTH(B16),"",B16+1))</f>
        <v>45320</v>
      </c>
      <c r="D16" s="47">
        <f t="shared" si="4"/>
        <v>45321</v>
      </c>
      <c r="E16" s="47">
        <f t="shared" si="4"/>
        <v>45322</v>
      </c>
      <c r="F16" s="47" t="str">
        <f t="shared" si="4"/>
        <v/>
      </c>
      <c r="G16" s="47" t="str">
        <f t="shared" si="4"/>
        <v/>
      </c>
      <c r="H16" s="47" t="str">
        <f t="shared" si="4"/>
        <v/>
      </c>
      <c r="J16" s="97">
        <f>G14</f>
        <v>45310</v>
      </c>
      <c r="K16" t="s">
        <v>83</v>
      </c>
      <c r="L16" s="1" t="s">
        <v>52</v>
      </c>
      <c r="N16" s="51" t="s">
        <v>81</v>
      </c>
    </row>
    <row r="17" spans="2:14" x14ac:dyDescent="0.2">
      <c r="B17" s="47" t="str">
        <f t="shared" si="1"/>
        <v/>
      </c>
      <c r="C17" s="47" t="str">
        <f t="shared" ref="C17:H17" si="5">IF(B17="","",IF(MONTH(B17+1)&lt;&gt;MONTH(B17),"",B17+1))</f>
        <v/>
      </c>
      <c r="D17" s="47" t="str">
        <f t="shared" si="5"/>
        <v/>
      </c>
      <c r="E17" s="47" t="str">
        <f t="shared" si="5"/>
        <v/>
      </c>
      <c r="F17" s="47" t="str">
        <f t="shared" si="5"/>
        <v/>
      </c>
      <c r="G17" s="47" t="str">
        <f t="shared" si="5"/>
        <v/>
      </c>
      <c r="H17" s="47" t="str">
        <f t="shared" si="5"/>
        <v/>
      </c>
      <c r="J17" s="97">
        <f>H14</f>
        <v>45311</v>
      </c>
      <c r="K17" t="s">
        <v>83</v>
      </c>
      <c r="L17" s="1" t="s">
        <v>52</v>
      </c>
      <c r="N17" s="53" t="s">
        <v>82</v>
      </c>
    </row>
    <row r="18" spans="2:14" x14ac:dyDescent="0.2">
      <c r="B18" s="78"/>
      <c r="C18" s="78"/>
      <c r="D18" s="78"/>
      <c r="E18" s="78"/>
      <c r="F18" s="78"/>
      <c r="G18" s="78"/>
      <c r="H18" s="78"/>
      <c r="J18" s="97">
        <f>B15</f>
        <v>45312</v>
      </c>
      <c r="K18" t="s">
        <v>83</v>
      </c>
      <c r="L18" s="1" t="s">
        <v>52</v>
      </c>
      <c r="N18" s="96"/>
    </row>
    <row r="19" spans="2:14" x14ac:dyDescent="0.2">
      <c r="B19" s="78"/>
      <c r="C19" s="78"/>
      <c r="D19" s="78"/>
      <c r="E19" s="78"/>
      <c r="F19" s="78"/>
      <c r="G19" s="78"/>
      <c r="H19" s="78"/>
      <c r="J19" s="97">
        <f>F15</f>
        <v>45316</v>
      </c>
      <c r="K19" s="79" t="s">
        <v>84</v>
      </c>
      <c r="L19" s="1" t="s">
        <v>52</v>
      </c>
      <c r="N19" s="96"/>
    </row>
    <row r="20" spans="2:14" x14ac:dyDescent="0.2">
      <c r="B20" s="78"/>
      <c r="C20" s="78"/>
      <c r="D20" s="78"/>
      <c r="E20" s="78"/>
      <c r="F20" s="78"/>
      <c r="G20" s="78"/>
      <c r="H20" s="78"/>
      <c r="J20" s="97">
        <f>G15</f>
        <v>45317</v>
      </c>
      <c r="K20" s="79" t="s">
        <v>84</v>
      </c>
      <c r="L20" s="1" t="s">
        <v>52</v>
      </c>
      <c r="N20" s="96"/>
    </row>
    <row r="21" spans="2:14" x14ac:dyDescent="0.2">
      <c r="B21" s="78"/>
      <c r="C21" s="78"/>
      <c r="D21" s="78"/>
      <c r="E21" s="78"/>
      <c r="F21" s="78"/>
      <c r="G21" s="78"/>
      <c r="H21" s="78"/>
      <c r="J21" s="97">
        <f>H15</f>
        <v>45318</v>
      </c>
      <c r="K21" s="79" t="s">
        <v>84</v>
      </c>
      <c r="L21" s="1" t="s">
        <v>52</v>
      </c>
      <c r="N21" s="96"/>
    </row>
    <row r="22" spans="2:14" x14ac:dyDescent="0.2">
      <c r="B22" s="78"/>
      <c r="C22" s="78"/>
      <c r="D22" s="78"/>
      <c r="E22" s="78"/>
      <c r="F22" s="78"/>
      <c r="G22" s="78"/>
      <c r="H22" s="78"/>
      <c r="J22" s="97">
        <f>B16</f>
        <v>45319</v>
      </c>
      <c r="K22" s="79" t="s">
        <v>84</v>
      </c>
      <c r="L22" s="1" t="s">
        <v>52</v>
      </c>
      <c r="N22" s="96"/>
    </row>
    <row r="23" spans="2:14" x14ac:dyDescent="0.2">
      <c r="J23" s="12"/>
      <c r="L23" s="1"/>
      <c r="N23" s="58"/>
    </row>
    <row r="24" spans="2:14" s="10" customFormat="1" ht="15.75" x14ac:dyDescent="0.25">
      <c r="B24" s="87">
        <f>DATE($B$3,2,1)</f>
        <v>45323</v>
      </c>
      <c r="C24" s="88"/>
      <c r="D24" s="88"/>
      <c r="E24" s="88"/>
      <c r="F24" s="88"/>
      <c r="G24" s="88"/>
      <c r="H24" s="88"/>
      <c r="I24" s="9"/>
      <c r="J24" s="40" t="str">
        <f>TEXT(B24,"mmmm")</f>
        <v>vasaris</v>
      </c>
      <c r="K24" s="41"/>
      <c r="L24" s="42"/>
      <c r="N24" s="58"/>
    </row>
    <row r="25" spans="2:14" x14ac:dyDescent="0.2">
      <c r="B25" s="48" t="str">
        <f>CHOOSE(1+MOD($F$3+1-2,7),"Su","M","Tu","W","Th","F","Sa")</f>
        <v>Su</v>
      </c>
      <c r="C25" s="49" t="str">
        <f>CHOOSE(1+MOD($F$3+2-2,7),"Su","M","Tu","W","Th","F","Sa")</f>
        <v>M</v>
      </c>
      <c r="D25" s="49" t="str">
        <f>CHOOSE(1+MOD($F$3+3-2,7),"Su","M","Tu","W","Th","F","Sa")</f>
        <v>Tu</v>
      </c>
      <c r="E25" s="49" t="str">
        <f>CHOOSE(1+MOD($F$3+4-2,7),"Su","M","Tu","W","Th","F","Sa")</f>
        <v>W</v>
      </c>
      <c r="F25" s="49" t="str">
        <f>CHOOSE(1+MOD($F$3+5-2,7),"Su","M","Tu","W","Th","F","Sa")</f>
        <v>Th</v>
      </c>
      <c r="G25" s="49" t="str">
        <f>CHOOSE(1+MOD($F$3+6-2,7),"Su","M","Tu","W","Th","F","Sa")</f>
        <v>F</v>
      </c>
      <c r="H25" s="50" t="str">
        <f>CHOOSE(1+MOD($F$3+7-2,7),"Su","M","Tu","W","Th","F","Sa")</f>
        <v>Sa</v>
      </c>
      <c r="I25" s="10"/>
      <c r="J25" s="98">
        <f>H26</f>
        <v>45325</v>
      </c>
      <c r="K25" s="81" t="s">
        <v>80</v>
      </c>
      <c r="L25" s="82" t="s">
        <v>54</v>
      </c>
      <c r="N25" s="58"/>
    </row>
    <row r="26" spans="2:14" x14ac:dyDescent="0.2">
      <c r="B26" s="47" t="str">
        <f>IF(WEEKDAY(B24,1)=$F$3,B24,"")</f>
        <v/>
      </c>
      <c r="C26" s="47" t="str">
        <f>IF(B26="",IF(WEEKDAY(B24,1)=MOD($F$3,7)+1,B24,""),B26+1)</f>
        <v/>
      </c>
      <c r="D26" s="47" t="str">
        <f>IF(C26="",IF(WEEKDAY(B24,1)=MOD($F$3+1,7)+1,B24,""),C26+1)</f>
        <v/>
      </c>
      <c r="E26" s="47" t="str">
        <f>IF(D26="",IF(WEEKDAY(B24,1)=MOD($F$3+2,7)+1,B24,""),D26+1)</f>
        <v/>
      </c>
      <c r="F26" s="47">
        <f>IF(E26="",IF(WEEKDAY(B24,1)=MOD($F$3+3,7)+1,B24,""),E26+1)</f>
        <v>45323</v>
      </c>
      <c r="G26" s="47">
        <f>IF(F26="",IF(WEEKDAY(B24,1)=MOD($F$3+4,7)+1,B24,""),F26+1)</f>
        <v>45324</v>
      </c>
      <c r="H26" s="47">
        <f>IF(G26="",IF(WEEKDAY(B24,1)=MOD($F$3+5,7)+1,B24,""),G26+1)</f>
        <v>45325</v>
      </c>
      <c r="J26" s="98">
        <f>B27</f>
        <v>45326</v>
      </c>
      <c r="K26" s="81" t="s">
        <v>80</v>
      </c>
      <c r="L26" s="82" t="s">
        <v>54</v>
      </c>
      <c r="N26" s="58"/>
    </row>
    <row r="27" spans="2:14" x14ac:dyDescent="0.2">
      <c r="B27" s="47">
        <f>IF(H26="","",IF(MONTH(H26+1)&lt;&gt;MONTH(H26),"",H26+1))</f>
        <v>45326</v>
      </c>
      <c r="C27" s="47">
        <f>IF(B27="","",IF(MONTH(B27+1)&lt;&gt;MONTH(B27),"",B27+1))</f>
        <v>45327</v>
      </c>
      <c r="D27" s="47">
        <f t="shared" ref="D27:H27" si="6">IF(C27="","",IF(MONTH(C27+1)&lt;&gt;MONTH(C27),"",C27+1))</f>
        <v>45328</v>
      </c>
      <c r="E27" s="47">
        <f t="shared" si="6"/>
        <v>45329</v>
      </c>
      <c r="F27" s="47">
        <f t="shared" si="6"/>
        <v>45330</v>
      </c>
      <c r="G27" s="47">
        <f t="shared" si="6"/>
        <v>45331</v>
      </c>
      <c r="H27" s="47">
        <f t="shared" si="6"/>
        <v>45332</v>
      </c>
      <c r="J27" s="97">
        <f>G28</f>
        <v>45338</v>
      </c>
      <c r="K27" t="s">
        <v>44</v>
      </c>
      <c r="L27" s="1" t="s">
        <v>43</v>
      </c>
      <c r="N27" s="58"/>
    </row>
    <row r="28" spans="2:14" x14ac:dyDescent="0.2">
      <c r="B28" s="47">
        <f t="shared" ref="B28:B31" si="7">IF(H27="","",IF(MONTH(H27+1)&lt;&gt;MONTH(H27),"",H27+1))</f>
        <v>45333</v>
      </c>
      <c r="C28" s="47">
        <f t="shared" ref="C28:H28" si="8">IF(B28="","",IF(MONTH(B28+1)&lt;&gt;MONTH(B28),"",B28+1))</f>
        <v>45334</v>
      </c>
      <c r="D28" s="47">
        <f t="shared" si="8"/>
        <v>45335</v>
      </c>
      <c r="E28" s="47">
        <f t="shared" si="8"/>
        <v>45336</v>
      </c>
      <c r="F28" s="47">
        <f t="shared" si="8"/>
        <v>45337</v>
      </c>
      <c r="G28" s="47">
        <f t="shared" si="8"/>
        <v>45338</v>
      </c>
      <c r="H28" s="47">
        <f t="shared" si="8"/>
        <v>45339</v>
      </c>
      <c r="J28" s="97">
        <f>D28</f>
        <v>45335</v>
      </c>
      <c r="K28" t="s">
        <v>45</v>
      </c>
      <c r="L28" s="1" t="s">
        <v>56</v>
      </c>
      <c r="N28" s="58"/>
    </row>
    <row r="29" spans="2:14" x14ac:dyDescent="0.2">
      <c r="B29" s="47">
        <f t="shared" si="7"/>
        <v>45340</v>
      </c>
      <c r="C29" s="47">
        <f t="shared" ref="C29:H29" si="9">IF(B29="","",IF(MONTH(B29+1)&lt;&gt;MONTH(B29),"",B29+1))</f>
        <v>45341</v>
      </c>
      <c r="D29" s="47">
        <f t="shared" si="9"/>
        <v>45342</v>
      </c>
      <c r="E29" s="47">
        <f t="shared" si="9"/>
        <v>45343</v>
      </c>
      <c r="F29" s="47">
        <f t="shared" si="9"/>
        <v>45344</v>
      </c>
      <c r="G29" s="47">
        <f t="shared" si="9"/>
        <v>45345</v>
      </c>
      <c r="H29" s="47">
        <f t="shared" si="9"/>
        <v>45346</v>
      </c>
      <c r="J29" s="97">
        <f>G29</f>
        <v>45345</v>
      </c>
      <c r="K29" t="s">
        <v>86</v>
      </c>
      <c r="L29" s="1" t="s">
        <v>82</v>
      </c>
      <c r="N29" s="58"/>
    </row>
    <row r="30" spans="2:14" x14ac:dyDescent="0.2">
      <c r="B30" s="47">
        <f t="shared" si="7"/>
        <v>45347</v>
      </c>
      <c r="C30" s="47">
        <f t="shared" ref="C30:H30" si="10">IF(B30="","",IF(MONTH(B30+1)&lt;&gt;MONTH(B30),"",B30+1))</f>
        <v>45348</v>
      </c>
      <c r="D30" s="47">
        <f t="shared" si="10"/>
        <v>45349</v>
      </c>
      <c r="E30" s="47">
        <f t="shared" si="10"/>
        <v>45350</v>
      </c>
      <c r="F30" s="47">
        <f t="shared" si="10"/>
        <v>45351</v>
      </c>
      <c r="G30" s="47" t="str">
        <f t="shared" si="10"/>
        <v/>
      </c>
      <c r="H30" s="47" t="str">
        <f t="shared" si="10"/>
        <v/>
      </c>
      <c r="J30" s="97">
        <f>H29</f>
        <v>45346</v>
      </c>
      <c r="K30" t="s">
        <v>86</v>
      </c>
      <c r="L30" s="1" t="s">
        <v>82</v>
      </c>
      <c r="N30" s="58"/>
    </row>
    <row r="31" spans="2:14" x14ac:dyDescent="0.2">
      <c r="B31" s="47" t="str">
        <f t="shared" si="7"/>
        <v/>
      </c>
      <c r="C31" s="47" t="str">
        <f t="shared" ref="C31:H31" si="11">IF(B31="","",IF(MONTH(B31+1)&lt;&gt;MONTH(B31),"",B31+1))</f>
        <v/>
      </c>
      <c r="D31" s="47" t="str">
        <f t="shared" si="11"/>
        <v/>
      </c>
      <c r="E31" s="47" t="str">
        <f t="shared" si="11"/>
        <v/>
      </c>
      <c r="F31" s="47" t="str">
        <f t="shared" si="11"/>
        <v/>
      </c>
      <c r="G31" s="47" t="str">
        <f t="shared" si="11"/>
        <v/>
      </c>
      <c r="H31" s="47" t="str">
        <f t="shared" si="11"/>
        <v/>
      </c>
      <c r="J31" s="97">
        <f>B30</f>
        <v>45347</v>
      </c>
      <c r="K31" t="s">
        <v>86</v>
      </c>
      <c r="L31" s="1" t="s">
        <v>82</v>
      </c>
      <c r="N31" s="58"/>
    </row>
    <row r="32" spans="2:14" x14ac:dyDescent="0.2">
      <c r="J32" s="12"/>
      <c r="L32" s="1"/>
      <c r="N32" s="58"/>
    </row>
    <row r="33" spans="2:14" s="10" customFormat="1" ht="15.75" x14ac:dyDescent="0.25">
      <c r="B33" s="87">
        <f>DATE($B$3,3,1)</f>
        <v>45352</v>
      </c>
      <c r="C33" s="88"/>
      <c r="D33" s="88"/>
      <c r="E33" s="88"/>
      <c r="F33" s="88"/>
      <c r="G33" s="88"/>
      <c r="H33" s="88"/>
      <c r="I33" s="9"/>
      <c r="J33" s="40" t="str">
        <f>TEXT(B33,"mmmm")</f>
        <v>kovas</v>
      </c>
      <c r="K33" s="41"/>
      <c r="L33" s="42"/>
      <c r="N33" s="58" t="s">
        <v>88</v>
      </c>
    </row>
    <row r="34" spans="2:14" x14ac:dyDescent="0.2">
      <c r="B34" s="48" t="str">
        <f>CHOOSE(1+MOD($F$3+1-2,7),"Su","M","Tu","W","Th","F","Sa")</f>
        <v>Su</v>
      </c>
      <c r="C34" s="49" t="str">
        <f>CHOOSE(1+MOD($F$3+2-2,7),"Su","M","Tu","W","Th","F","Sa")</f>
        <v>M</v>
      </c>
      <c r="D34" s="49" t="str">
        <f>CHOOSE(1+MOD($F$3+3-2,7),"Su","M","Tu","W","Th","F","Sa")</f>
        <v>Tu</v>
      </c>
      <c r="E34" s="49" t="str">
        <f>CHOOSE(1+MOD($F$3+4-2,7),"Su","M","Tu","W","Th","F","Sa")</f>
        <v>W</v>
      </c>
      <c r="F34" s="49" t="str">
        <f>CHOOSE(1+MOD($F$3+5-2,7),"Su","M","Tu","W","Th","F","Sa")</f>
        <v>Th</v>
      </c>
      <c r="G34" s="49" t="str">
        <f>CHOOSE(1+MOD($F$3+6-2,7),"Su","M","Tu","W","Th","F","Sa")</f>
        <v>F</v>
      </c>
      <c r="H34" s="50" t="str">
        <f>CHOOSE(1+MOD($F$3+7-2,7),"Su","M","Tu","W","Th","F","Sa")</f>
        <v>Sa</v>
      </c>
      <c r="I34" s="10"/>
      <c r="J34" s="98">
        <f>H35</f>
        <v>45353</v>
      </c>
      <c r="K34" s="81" t="s">
        <v>65</v>
      </c>
      <c r="L34" s="82" t="s">
        <v>55</v>
      </c>
      <c r="N34" s="58"/>
    </row>
    <row r="35" spans="2:14" x14ac:dyDescent="0.2">
      <c r="B35" s="47" t="str">
        <f>IF(WEEKDAY(B33,1)=$F$3,B33,"")</f>
        <v/>
      </c>
      <c r="C35" s="47" t="str">
        <f>IF(B35="",IF(WEEKDAY(B33,1)=MOD($F$3,7)+1,B33,""),B35+1)</f>
        <v/>
      </c>
      <c r="D35" s="47" t="str">
        <f>IF(C35="",IF(WEEKDAY(B33,1)=MOD($F$3+1,7)+1,B33,""),C35+1)</f>
        <v/>
      </c>
      <c r="E35" s="47" t="str">
        <f>IF(D35="",IF(WEEKDAY(B33,1)=MOD($F$3+2,7)+1,B33,""),D35+1)</f>
        <v/>
      </c>
      <c r="F35" s="47" t="str">
        <f>IF(E35="",IF(WEEKDAY(B33,1)=MOD($F$3+3,7)+1,B33,""),E35+1)</f>
        <v/>
      </c>
      <c r="G35" s="47">
        <f>IF(F35="",IF(WEEKDAY(B33,1)=MOD($F$3+4,7)+1,B33,""),F35+1)</f>
        <v>45352</v>
      </c>
      <c r="H35" s="47">
        <f>IF(G35="",IF(WEEKDAY(B33,1)=MOD($F$3+5,7)+1,B33,""),G35+1)</f>
        <v>45353</v>
      </c>
      <c r="J35" s="98">
        <f>H36</f>
        <v>45360</v>
      </c>
      <c r="K35" s="81" t="s">
        <v>62</v>
      </c>
      <c r="L35" s="82" t="s">
        <v>55</v>
      </c>
      <c r="N35" s="58"/>
    </row>
    <row r="36" spans="2:14" x14ac:dyDescent="0.2">
      <c r="B36" s="47">
        <f>IF(H35="","",IF(MONTH(H35+1)&lt;&gt;MONTH(H35),"",H35+1))</f>
        <v>45354</v>
      </c>
      <c r="C36" s="47">
        <f>IF(B36="","",IF(MONTH(B36+1)&lt;&gt;MONTH(B36),"",B36+1))</f>
        <v>45355</v>
      </c>
      <c r="D36" s="47">
        <f t="shared" ref="D36:H36" si="12">IF(C36="","",IF(MONTH(C36+1)&lt;&gt;MONTH(C36),"",C36+1))</f>
        <v>45356</v>
      </c>
      <c r="E36" s="47">
        <f t="shared" si="12"/>
        <v>45357</v>
      </c>
      <c r="F36" s="47">
        <f t="shared" si="12"/>
        <v>45358</v>
      </c>
      <c r="G36" s="47">
        <f t="shared" si="12"/>
        <v>45359</v>
      </c>
      <c r="H36" s="47">
        <f t="shared" si="12"/>
        <v>45360</v>
      </c>
      <c r="J36" s="98">
        <f>B37</f>
        <v>45361</v>
      </c>
      <c r="K36" s="81" t="s">
        <v>62</v>
      </c>
      <c r="L36" s="82" t="s">
        <v>55</v>
      </c>
      <c r="N36" s="58"/>
    </row>
    <row r="37" spans="2:14" x14ac:dyDescent="0.2">
      <c r="B37" s="47">
        <f t="shared" ref="B37:B40" si="13">IF(H36="","",IF(MONTH(H36+1)&lt;&gt;MONTH(H36),"",H36+1))</f>
        <v>45361</v>
      </c>
      <c r="C37" s="47">
        <f t="shared" ref="C37:H37" si="14">IF(B37="","",IF(MONTH(B37+1)&lt;&gt;MONTH(B37),"",B37+1))</f>
        <v>45362</v>
      </c>
      <c r="D37" s="47">
        <f t="shared" si="14"/>
        <v>45363</v>
      </c>
      <c r="E37" s="47">
        <f t="shared" si="14"/>
        <v>45364</v>
      </c>
      <c r="F37" s="47">
        <f t="shared" si="14"/>
        <v>45365</v>
      </c>
      <c r="G37" s="47">
        <f t="shared" si="14"/>
        <v>45366</v>
      </c>
      <c r="H37" s="47">
        <f t="shared" si="14"/>
        <v>45367</v>
      </c>
      <c r="J37" s="97">
        <f>G37</f>
        <v>45366</v>
      </c>
      <c r="K37" t="s">
        <v>63</v>
      </c>
      <c r="L37" s="1" t="s">
        <v>81</v>
      </c>
      <c r="N37" s="58"/>
    </row>
    <row r="38" spans="2:14" x14ac:dyDescent="0.2">
      <c r="B38" s="47">
        <f t="shared" si="13"/>
        <v>45368</v>
      </c>
      <c r="C38" s="47">
        <f t="shared" ref="C38:H38" si="15">IF(B38="","",IF(MONTH(B38+1)&lt;&gt;MONTH(B38),"",B38+1))</f>
        <v>45369</v>
      </c>
      <c r="D38" s="47">
        <f t="shared" si="15"/>
        <v>45370</v>
      </c>
      <c r="E38" s="47">
        <f t="shared" si="15"/>
        <v>45371</v>
      </c>
      <c r="F38" s="47">
        <f t="shared" si="15"/>
        <v>45372</v>
      </c>
      <c r="G38" s="47">
        <f t="shared" si="15"/>
        <v>45373</v>
      </c>
      <c r="H38" s="47">
        <f t="shared" si="15"/>
        <v>45374</v>
      </c>
      <c r="J38" s="97">
        <f>H37</f>
        <v>45367</v>
      </c>
      <c r="K38" t="s">
        <v>63</v>
      </c>
      <c r="L38" s="1" t="s">
        <v>81</v>
      </c>
      <c r="N38" s="58"/>
    </row>
    <row r="39" spans="2:14" x14ac:dyDescent="0.2">
      <c r="B39" s="47">
        <f t="shared" si="13"/>
        <v>45375</v>
      </c>
      <c r="C39" s="47">
        <f t="shared" ref="C39:H39" si="16">IF(B39="","",IF(MONTH(B39+1)&lt;&gt;MONTH(B39),"",B39+1))</f>
        <v>45376</v>
      </c>
      <c r="D39" s="47">
        <f t="shared" si="16"/>
        <v>45377</v>
      </c>
      <c r="E39" s="47">
        <f t="shared" si="16"/>
        <v>45378</v>
      </c>
      <c r="F39" s="47">
        <f t="shared" si="16"/>
        <v>45379</v>
      </c>
      <c r="G39" s="47">
        <f t="shared" si="16"/>
        <v>45380</v>
      </c>
      <c r="H39" s="47">
        <f t="shared" si="16"/>
        <v>45381</v>
      </c>
      <c r="J39" s="97">
        <f>B38</f>
        <v>45368</v>
      </c>
      <c r="K39" t="s">
        <v>63</v>
      </c>
      <c r="L39" s="1" t="s">
        <v>81</v>
      </c>
      <c r="N39" s="58"/>
    </row>
    <row r="40" spans="2:14" x14ac:dyDescent="0.2">
      <c r="B40" s="47">
        <f t="shared" si="13"/>
        <v>45382</v>
      </c>
      <c r="C40" s="47" t="str">
        <f t="shared" ref="C40:H40" si="17">IF(B40="","",IF(MONTH(B40+1)&lt;&gt;MONTH(B40),"",B40+1))</f>
        <v/>
      </c>
      <c r="D40" s="47" t="str">
        <f t="shared" si="17"/>
        <v/>
      </c>
      <c r="E40" s="47" t="str">
        <f t="shared" si="17"/>
        <v/>
      </c>
      <c r="F40" s="47" t="str">
        <f t="shared" si="17"/>
        <v/>
      </c>
      <c r="G40" s="47" t="str">
        <f t="shared" si="17"/>
        <v/>
      </c>
      <c r="H40" s="47" t="str">
        <f t="shared" si="17"/>
        <v/>
      </c>
      <c r="J40" s="97">
        <f>F38</f>
        <v>45372</v>
      </c>
      <c r="K40" t="s">
        <v>60</v>
      </c>
      <c r="L40" s="1" t="s">
        <v>81</v>
      </c>
      <c r="N40" s="58"/>
    </row>
    <row r="41" spans="2:14" x14ac:dyDescent="0.2">
      <c r="J41" s="97">
        <f>G38</f>
        <v>45373</v>
      </c>
      <c r="K41" t="s">
        <v>60</v>
      </c>
      <c r="L41" s="1" t="s">
        <v>81</v>
      </c>
      <c r="N41" s="58"/>
    </row>
    <row r="42" spans="2:14" x14ac:dyDescent="0.2">
      <c r="J42" s="97">
        <f>H38</f>
        <v>45374</v>
      </c>
      <c r="K42" t="s">
        <v>60</v>
      </c>
      <c r="L42" s="1" t="s">
        <v>81</v>
      </c>
      <c r="N42" s="58"/>
    </row>
    <row r="43" spans="2:14" x14ac:dyDescent="0.2">
      <c r="J43" s="97">
        <f>B39</f>
        <v>45375</v>
      </c>
      <c r="K43" t="s">
        <v>60</v>
      </c>
      <c r="L43" s="1" t="s">
        <v>81</v>
      </c>
      <c r="N43" s="58"/>
    </row>
    <row r="44" spans="2:14" x14ac:dyDescent="0.2">
      <c r="J44" s="98">
        <f>H38</f>
        <v>45374</v>
      </c>
      <c r="K44" s="81" t="s">
        <v>64</v>
      </c>
      <c r="L44" s="82" t="s">
        <v>55</v>
      </c>
      <c r="N44" s="58"/>
    </row>
    <row r="45" spans="2:14" x14ac:dyDescent="0.2">
      <c r="J45" s="97">
        <f>B40</f>
        <v>45382</v>
      </c>
      <c r="K45" t="s">
        <v>46</v>
      </c>
      <c r="L45" s="1" t="s">
        <v>56</v>
      </c>
      <c r="N45" s="58"/>
    </row>
    <row r="46" spans="2:14" x14ac:dyDescent="0.2">
      <c r="J46" s="12"/>
      <c r="L46" s="1"/>
      <c r="N46" s="59"/>
    </row>
    <row r="47" spans="2:14" s="10" customFormat="1" ht="15.75" x14ac:dyDescent="0.25">
      <c r="B47" s="87">
        <f>DATE($B$3,4,1)</f>
        <v>45383</v>
      </c>
      <c r="C47" s="88"/>
      <c r="D47" s="88"/>
      <c r="E47" s="88"/>
      <c r="F47" s="88"/>
      <c r="G47" s="88"/>
      <c r="H47" s="88"/>
      <c r="I47" s="9"/>
      <c r="J47" s="40" t="str">
        <f>TEXT(B47,"mmmm")</f>
        <v>balandis</v>
      </c>
      <c r="K47" s="41"/>
      <c r="L47" s="42"/>
      <c r="N47" s="58"/>
    </row>
    <row r="48" spans="2:14" x14ac:dyDescent="0.2">
      <c r="B48" s="48" t="str">
        <f>CHOOSE(1+MOD($F$3+1-2,7),"Su","M","Tu","W","Th","F","Sa")</f>
        <v>Su</v>
      </c>
      <c r="C48" s="49" t="str">
        <f>CHOOSE(1+MOD($F$3+2-2,7),"Su","M","Tu","W","Th","F","Sa")</f>
        <v>M</v>
      </c>
      <c r="D48" s="49" t="str">
        <f>CHOOSE(1+MOD($F$3+3-2,7),"Su","M","Tu","W","Th","F","Sa")</f>
        <v>Tu</v>
      </c>
      <c r="E48" s="49" t="str">
        <f>CHOOSE(1+MOD($F$3+4-2,7),"Su","M","Tu","W","Th","F","Sa")</f>
        <v>W</v>
      </c>
      <c r="F48" s="49" t="str">
        <f>CHOOSE(1+MOD($F$3+5-2,7),"Su","M","Tu","W","Th","F","Sa")</f>
        <v>Th</v>
      </c>
      <c r="G48" s="49" t="str">
        <f>CHOOSE(1+MOD($F$3+6-2,7),"Su","M","Tu","W","Th","F","Sa")</f>
        <v>F</v>
      </c>
      <c r="H48" s="50" t="str">
        <f>CHOOSE(1+MOD($F$3+7-2,7),"Su","M","Tu","W","Th","F","Sa")</f>
        <v>Sa</v>
      </c>
      <c r="I48" s="10"/>
      <c r="J48" s="98"/>
      <c r="K48" s="81"/>
      <c r="L48" s="82"/>
      <c r="N48" s="58"/>
    </row>
    <row r="49" spans="2:14" x14ac:dyDescent="0.2">
      <c r="B49" s="47" t="str">
        <f>IF(WEEKDAY(B47,1)=$F$3,B47,"")</f>
        <v/>
      </c>
      <c r="C49" s="47">
        <f>IF(B49="",IF(WEEKDAY(B47,1)=MOD($F$3,7)+1,B47,""),B49+1)</f>
        <v>45383</v>
      </c>
      <c r="D49" s="47">
        <f>IF(C49="",IF(WEEKDAY(B47,1)=MOD($F$3+1,7)+1,B47,""),C49+1)</f>
        <v>45384</v>
      </c>
      <c r="E49" s="47">
        <f>IF(D49="",IF(WEEKDAY(B47,1)=MOD($F$3+2,7)+1,B47,""),D49+1)</f>
        <v>45385</v>
      </c>
      <c r="F49" s="47">
        <f>IF(E49="",IF(WEEKDAY(B47,1)=MOD($F$3+3,7)+1,B47,""),E49+1)</f>
        <v>45386</v>
      </c>
      <c r="G49" s="47">
        <f>IF(F49="",IF(WEEKDAY(B47,1)=MOD($F$3+4,7)+1,B47,""),F49+1)</f>
        <v>45387</v>
      </c>
      <c r="H49" s="47">
        <f>IF(G49="",IF(WEEKDAY(B47,1)=MOD($F$3+5,7)+1,B47,""),G49+1)</f>
        <v>45388</v>
      </c>
      <c r="J49" s="80"/>
      <c r="K49" s="81"/>
      <c r="L49" s="82"/>
      <c r="N49" s="58"/>
    </row>
    <row r="50" spans="2:14" x14ac:dyDescent="0.2">
      <c r="B50" s="47">
        <f>IF(H49="","",IF(MONTH(H49+1)&lt;&gt;MONTH(H49),"",H49+1))</f>
        <v>45389</v>
      </c>
      <c r="C50" s="47">
        <f>IF(B50="","",IF(MONTH(B50+1)&lt;&gt;MONTH(B50),"",B50+1))</f>
        <v>45390</v>
      </c>
      <c r="D50" s="47">
        <f t="shared" ref="D50:H50" si="18">IF(C50="","",IF(MONTH(C50+1)&lt;&gt;MONTH(C50),"",C50+1))</f>
        <v>45391</v>
      </c>
      <c r="E50" s="47">
        <f t="shared" si="18"/>
        <v>45392</v>
      </c>
      <c r="F50" s="47">
        <f t="shared" si="18"/>
        <v>45393</v>
      </c>
      <c r="G50" s="47">
        <f t="shared" si="18"/>
        <v>45394</v>
      </c>
      <c r="H50" s="47">
        <f t="shared" si="18"/>
        <v>45395</v>
      </c>
      <c r="J50" s="80"/>
      <c r="K50" s="81"/>
      <c r="L50" s="82"/>
      <c r="N50" s="58"/>
    </row>
    <row r="51" spans="2:14" x14ac:dyDescent="0.2">
      <c r="B51" s="47">
        <f t="shared" ref="B51:B54" si="19">IF(H50="","",IF(MONTH(H50+1)&lt;&gt;MONTH(H50),"",H50+1))</f>
        <v>45396</v>
      </c>
      <c r="C51" s="47">
        <f t="shared" ref="C51:H51" si="20">IF(B51="","",IF(MONTH(B51+1)&lt;&gt;MONTH(B51),"",B51+1))</f>
        <v>45397</v>
      </c>
      <c r="D51" s="47">
        <f t="shared" si="20"/>
        <v>45398</v>
      </c>
      <c r="E51" s="47">
        <f t="shared" si="20"/>
        <v>45399</v>
      </c>
      <c r="F51" s="47">
        <f t="shared" si="20"/>
        <v>45400</v>
      </c>
      <c r="G51" s="47">
        <f t="shared" si="20"/>
        <v>45401</v>
      </c>
      <c r="H51" s="47">
        <f t="shared" si="20"/>
        <v>45402</v>
      </c>
      <c r="J51" s="98">
        <f>H50</f>
        <v>45395</v>
      </c>
      <c r="K51" s="81" t="s">
        <v>66</v>
      </c>
      <c r="L51" s="82" t="s">
        <v>55</v>
      </c>
      <c r="N51" s="58"/>
    </row>
    <row r="52" spans="2:14" x14ac:dyDescent="0.2">
      <c r="B52" s="47">
        <f t="shared" si="19"/>
        <v>45403</v>
      </c>
      <c r="C52" s="47">
        <f t="shared" ref="C52:H52" si="21">IF(B52="","",IF(MONTH(B52+1)&lt;&gt;MONTH(B52),"",B52+1))</f>
        <v>45404</v>
      </c>
      <c r="D52" s="47">
        <f t="shared" si="21"/>
        <v>45405</v>
      </c>
      <c r="E52" s="47">
        <f t="shared" si="21"/>
        <v>45406</v>
      </c>
      <c r="F52" s="47">
        <f t="shared" si="21"/>
        <v>45407</v>
      </c>
      <c r="G52" s="47">
        <f t="shared" si="21"/>
        <v>45408</v>
      </c>
      <c r="H52" s="47">
        <f t="shared" si="21"/>
        <v>45409</v>
      </c>
      <c r="J52" s="12"/>
      <c r="K52"/>
      <c r="L52" s="1"/>
      <c r="N52" s="58"/>
    </row>
    <row r="53" spans="2:14" x14ac:dyDescent="0.2">
      <c r="B53" s="47">
        <f t="shared" si="19"/>
        <v>45410</v>
      </c>
      <c r="C53" s="47">
        <f t="shared" ref="C53:H53" si="22">IF(B53="","",IF(MONTH(B53+1)&lt;&gt;MONTH(B53),"",B53+1))</f>
        <v>45411</v>
      </c>
      <c r="D53" s="47">
        <f t="shared" si="22"/>
        <v>45412</v>
      </c>
      <c r="E53" s="47" t="str">
        <f t="shared" si="22"/>
        <v/>
      </c>
      <c r="F53" s="47" t="str">
        <f t="shared" si="22"/>
        <v/>
      </c>
      <c r="G53" s="47" t="str">
        <f t="shared" si="22"/>
        <v/>
      </c>
      <c r="H53" s="47" t="str">
        <f t="shared" si="22"/>
        <v/>
      </c>
      <c r="J53" s="12"/>
      <c r="K53"/>
      <c r="L53" s="1"/>
      <c r="N53" s="58"/>
    </row>
    <row r="54" spans="2:14" x14ac:dyDescent="0.2">
      <c r="B54" s="47" t="str">
        <f t="shared" si="19"/>
        <v/>
      </c>
      <c r="C54" s="47" t="str">
        <f t="shared" ref="C54:H54" si="23">IF(B54="","",IF(MONTH(B54+1)&lt;&gt;MONTH(B54),"",B54+1))</f>
        <v/>
      </c>
      <c r="D54" s="47" t="str">
        <f t="shared" si="23"/>
        <v/>
      </c>
      <c r="E54" s="47" t="str">
        <f t="shared" si="23"/>
        <v/>
      </c>
      <c r="F54" s="47" t="str">
        <f t="shared" si="23"/>
        <v/>
      </c>
      <c r="G54" s="47" t="str">
        <f t="shared" si="23"/>
        <v/>
      </c>
      <c r="H54" s="47" t="str">
        <f t="shared" si="23"/>
        <v/>
      </c>
      <c r="J54" s="12"/>
      <c r="K54"/>
      <c r="L54" s="1"/>
      <c r="N54" s="58"/>
    </row>
    <row r="55" spans="2:14" x14ac:dyDescent="0.2">
      <c r="J55" s="12"/>
      <c r="L55" s="1"/>
      <c r="N55" s="58"/>
    </row>
    <row r="56" spans="2:14" s="10" customFormat="1" ht="15.75" x14ac:dyDescent="0.25">
      <c r="B56" s="87">
        <f>DATE($B$3,5,1)</f>
        <v>45413</v>
      </c>
      <c r="C56" s="88"/>
      <c r="D56" s="88"/>
      <c r="E56" s="88"/>
      <c r="F56" s="88"/>
      <c r="G56" s="88"/>
      <c r="H56" s="88"/>
      <c r="I56" s="9"/>
      <c r="J56" s="40" t="str">
        <f>TEXT(B56,"mmmm")</f>
        <v>gegužė</v>
      </c>
      <c r="K56" s="41"/>
      <c r="L56" s="42"/>
      <c r="N56" s="58"/>
    </row>
    <row r="57" spans="2:14" x14ac:dyDescent="0.2">
      <c r="B57" s="48" t="str">
        <f>CHOOSE(1+MOD($F$3+1-2,7),"Su","M","Tu","W","Th","F","Sa")</f>
        <v>Su</v>
      </c>
      <c r="C57" s="49" t="str">
        <f>CHOOSE(1+MOD($F$3+2-2,7),"Su","M","Tu","W","Th","F","Sa")</f>
        <v>M</v>
      </c>
      <c r="D57" s="49" t="str">
        <f>CHOOSE(1+MOD($F$3+3-2,7),"Su","M","Tu","W","Th","F","Sa")</f>
        <v>Tu</v>
      </c>
      <c r="E57" s="49" t="str">
        <f>CHOOSE(1+MOD($F$3+4-2,7),"Su","M","Tu","W","Th","F","Sa")</f>
        <v>W</v>
      </c>
      <c r="F57" s="49" t="str">
        <f>CHOOSE(1+MOD($F$3+5-2,7),"Su","M","Tu","W","Th","F","Sa")</f>
        <v>Th</v>
      </c>
      <c r="G57" s="49" t="str">
        <f>CHOOSE(1+MOD($F$3+6-2,7),"Su","M","Tu","W","Th","F","Sa")</f>
        <v>F</v>
      </c>
      <c r="H57" s="50" t="str">
        <f>CHOOSE(1+MOD($F$3+7-2,7),"Su","M","Tu","W","Th","F","Sa")</f>
        <v>Sa</v>
      </c>
      <c r="I57" s="10"/>
      <c r="J57" s="97">
        <f>E58</f>
        <v>45413</v>
      </c>
      <c r="K57" t="s">
        <v>47</v>
      </c>
      <c r="L57" s="1" t="s">
        <v>43</v>
      </c>
      <c r="N57" s="58"/>
    </row>
    <row r="58" spans="2:14" x14ac:dyDescent="0.2">
      <c r="B58" s="47" t="str">
        <f>IF(WEEKDAY(B56,1)=$F$3,B56,"")</f>
        <v/>
      </c>
      <c r="C58" s="47" t="str">
        <f>IF(B58="",IF(WEEKDAY(B56,1)=MOD($F$3,7)+1,B56,""),B58+1)</f>
        <v/>
      </c>
      <c r="D58" s="47" t="str">
        <f>IF(C58="",IF(WEEKDAY(B56,1)=MOD($F$3+1,7)+1,B56,""),C58+1)</f>
        <v/>
      </c>
      <c r="E58" s="47">
        <f>IF(D58="",IF(WEEKDAY(B56,1)=MOD($F$3+2,7)+1,B56,""),D58+1)</f>
        <v>45413</v>
      </c>
      <c r="F58" s="47">
        <f>IF(E58="",IF(WEEKDAY(B56,1)=MOD($F$3+3,7)+1,B56,""),E58+1)</f>
        <v>45414</v>
      </c>
      <c r="G58" s="47">
        <f>IF(F58="",IF(WEEKDAY(B56,1)=MOD($F$3+4,7)+1,B56,""),F58+1)</f>
        <v>45415</v>
      </c>
      <c r="H58" s="47">
        <f>IF(G58="",IF(WEEKDAY(B56,1)=MOD($F$3+5,7)+1,B56,""),G58+1)</f>
        <v>45416</v>
      </c>
      <c r="J58" s="98">
        <f>H58</f>
        <v>45416</v>
      </c>
      <c r="K58" s="81" t="s">
        <v>58</v>
      </c>
      <c r="L58" s="82" t="s">
        <v>54</v>
      </c>
      <c r="N58" s="58"/>
    </row>
    <row r="59" spans="2:14" x14ac:dyDescent="0.2">
      <c r="B59" s="47">
        <f>IF(H58="","",IF(MONTH(H58+1)&lt;&gt;MONTH(H58),"",H58+1))</f>
        <v>45417</v>
      </c>
      <c r="C59" s="47">
        <f>IF(B59="","",IF(MONTH(B59+1)&lt;&gt;MONTH(B59),"",B59+1))</f>
        <v>45418</v>
      </c>
      <c r="D59" s="47">
        <f t="shared" ref="D59:H59" si="24">IF(C59="","",IF(MONTH(C59+1)&lt;&gt;MONTH(C59),"",C59+1))</f>
        <v>45419</v>
      </c>
      <c r="E59" s="47">
        <f t="shared" si="24"/>
        <v>45420</v>
      </c>
      <c r="F59" s="47">
        <f t="shared" si="24"/>
        <v>45421</v>
      </c>
      <c r="G59" s="47">
        <f t="shared" si="24"/>
        <v>45422</v>
      </c>
      <c r="H59" s="47">
        <f t="shared" si="24"/>
        <v>45423</v>
      </c>
      <c r="J59" s="80"/>
      <c r="K59" s="81"/>
      <c r="L59" s="82"/>
      <c r="N59" s="58"/>
    </row>
    <row r="60" spans="2:14" x14ac:dyDescent="0.2">
      <c r="B60" s="47">
        <f t="shared" ref="B60:B63" si="25">IF(H59="","",IF(MONTH(H59+1)&lt;&gt;MONTH(H59),"",H59+1))</f>
        <v>45424</v>
      </c>
      <c r="C60" s="47">
        <f t="shared" ref="C60:H60" si="26">IF(B60="","",IF(MONTH(B60+1)&lt;&gt;MONTH(B60),"",B60+1))</f>
        <v>45425</v>
      </c>
      <c r="D60" s="47">
        <f t="shared" si="26"/>
        <v>45426</v>
      </c>
      <c r="E60" s="47">
        <f t="shared" si="26"/>
        <v>45427</v>
      </c>
      <c r="F60" s="47">
        <f t="shared" si="26"/>
        <v>45428</v>
      </c>
      <c r="G60" s="47">
        <f t="shared" si="26"/>
        <v>45429</v>
      </c>
      <c r="H60" s="47">
        <f t="shared" si="26"/>
        <v>45430</v>
      </c>
      <c r="J60" s="98">
        <f>H60</f>
        <v>45430</v>
      </c>
      <c r="K60" s="81" t="s">
        <v>67</v>
      </c>
      <c r="L60" s="82" t="s">
        <v>54</v>
      </c>
      <c r="N60" s="58"/>
    </row>
    <row r="61" spans="2:14" x14ac:dyDescent="0.2">
      <c r="B61" s="47">
        <f t="shared" si="25"/>
        <v>45431</v>
      </c>
      <c r="C61" s="47">
        <f t="shared" ref="C61:H61" si="27">IF(B61="","",IF(MONTH(B61+1)&lt;&gt;MONTH(B61),"",B61+1))</f>
        <v>45432</v>
      </c>
      <c r="D61" s="47">
        <f t="shared" si="27"/>
        <v>45433</v>
      </c>
      <c r="E61" s="47">
        <f t="shared" si="27"/>
        <v>45434</v>
      </c>
      <c r="F61" s="47">
        <f t="shared" si="27"/>
        <v>45435</v>
      </c>
      <c r="G61" s="47">
        <f t="shared" si="27"/>
        <v>45436</v>
      </c>
      <c r="H61" s="47">
        <f t="shared" si="27"/>
        <v>45437</v>
      </c>
      <c r="J61" s="98">
        <f>B61</f>
        <v>45431</v>
      </c>
      <c r="K61" s="81" t="s">
        <v>67</v>
      </c>
      <c r="L61" s="82" t="s">
        <v>54</v>
      </c>
      <c r="N61" s="58"/>
    </row>
    <row r="62" spans="2:14" x14ac:dyDescent="0.2">
      <c r="B62" s="47">
        <f t="shared" si="25"/>
        <v>45438</v>
      </c>
      <c r="C62" s="47">
        <f t="shared" ref="C62:H62" si="28">IF(B62="","",IF(MONTH(B62+1)&lt;&gt;MONTH(B62),"",B62+1))</f>
        <v>45439</v>
      </c>
      <c r="D62" s="47">
        <f t="shared" si="28"/>
        <v>45440</v>
      </c>
      <c r="E62" s="47">
        <f t="shared" si="28"/>
        <v>45441</v>
      </c>
      <c r="F62" s="47">
        <f t="shared" si="28"/>
        <v>45442</v>
      </c>
      <c r="G62" s="47">
        <f t="shared" si="28"/>
        <v>45443</v>
      </c>
      <c r="H62" s="47" t="str">
        <f t="shared" si="28"/>
        <v/>
      </c>
      <c r="J62" s="98">
        <f>H61</f>
        <v>45437</v>
      </c>
      <c r="K62" s="81" t="s">
        <v>69</v>
      </c>
      <c r="L62" s="82" t="s">
        <v>55</v>
      </c>
      <c r="N62" s="58"/>
    </row>
    <row r="63" spans="2:14" x14ac:dyDescent="0.2">
      <c r="B63" s="47" t="str">
        <f t="shared" si="25"/>
        <v/>
      </c>
      <c r="C63" s="47" t="str">
        <f t="shared" ref="C63:H63" si="29">IF(B63="","",IF(MONTH(B63+1)&lt;&gt;MONTH(B63),"",B63+1))</f>
        <v/>
      </c>
      <c r="D63" s="47" t="str">
        <f t="shared" si="29"/>
        <v/>
      </c>
      <c r="E63" s="47" t="str">
        <f t="shared" si="29"/>
        <v/>
      </c>
      <c r="F63" s="47" t="str">
        <f t="shared" si="29"/>
        <v/>
      </c>
      <c r="G63" s="47" t="str">
        <f t="shared" si="29"/>
        <v/>
      </c>
      <c r="H63" s="47" t="str">
        <f t="shared" si="29"/>
        <v/>
      </c>
      <c r="J63" s="12"/>
      <c r="L63" s="1"/>
      <c r="N63" s="58"/>
    </row>
    <row r="64" spans="2:14" x14ac:dyDescent="0.2">
      <c r="J64" s="12"/>
      <c r="L64" s="1"/>
      <c r="N64" s="59"/>
    </row>
    <row r="65" spans="2:14" s="10" customFormat="1" ht="15.75" x14ac:dyDescent="0.25">
      <c r="B65" s="87">
        <f>DATE($B$3,6,1)</f>
        <v>45444</v>
      </c>
      <c r="C65" s="88"/>
      <c r="D65" s="88"/>
      <c r="E65" s="88"/>
      <c r="F65" s="88"/>
      <c r="G65" s="88"/>
      <c r="H65" s="88"/>
      <c r="I65" s="9"/>
      <c r="J65" s="40" t="str">
        <f>TEXT(B65,"mmmm")</f>
        <v>birželis</v>
      </c>
      <c r="K65" s="41"/>
      <c r="L65" s="42"/>
      <c r="N65" s="58"/>
    </row>
    <row r="66" spans="2:14" x14ac:dyDescent="0.2">
      <c r="B66" s="48" t="str">
        <f>CHOOSE(1+MOD($F$3+1-2,7),"Su","M","Tu","W","Th","F","Sa")</f>
        <v>Su</v>
      </c>
      <c r="C66" s="49" t="str">
        <f>CHOOSE(1+MOD($F$3+2-2,7),"Su","M","Tu","W","Th","F","Sa")</f>
        <v>M</v>
      </c>
      <c r="D66" s="49" t="str">
        <f>CHOOSE(1+MOD($F$3+3-2,7),"Su","M","Tu","W","Th","F","Sa")</f>
        <v>Tu</v>
      </c>
      <c r="E66" s="49" t="str">
        <f>CHOOSE(1+MOD($F$3+4-2,7),"Su","M","Tu","W","Th","F","Sa")</f>
        <v>W</v>
      </c>
      <c r="F66" s="49" t="str">
        <f>CHOOSE(1+MOD($F$3+5-2,7),"Su","M","Tu","W","Th","F","Sa")</f>
        <v>Th</v>
      </c>
      <c r="G66" s="49" t="str">
        <f>CHOOSE(1+MOD($F$3+6-2,7),"Su","M","Tu","W","Th","F","Sa")</f>
        <v>F</v>
      </c>
      <c r="H66" s="50" t="str">
        <f>CHOOSE(1+MOD($F$3+7-2,7),"Su","M","Tu","W","Th","F","Sa")</f>
        <v>Sa</v>
      </c>
      <c r="I66" s="10"/>
      <c r="J66" s="98">
        <f>H67</f>
        <v>45444</v>
      </c>
      <c r="K66" s="81" t="s">
        <v>68</v>
      </c>
      <c r="L66" s="82" t="s">
        <v>55</v>
      </c>
      <c r="N66" s="58"/>
    </row>
    <row r="67" spans="2:14" x14ac:dyDescent="0.2">
      <c r="B67" s="47" t="str">
        <f>IF(WEEKDAY(B65,1)=$F$3,B65,"")</f>
        <v/>
      </c>
      <c r="C67" s="47" t="str">
        <f>IF(B67="",IF(WEEKDAY(B65,1)=MOD($F$3,7)+1,B65,""),B67+1)</f>
        <v/>
      </c>
      <c r="D67" s="47" t="str">
        <f>IF(C67="",IF(WEEKDAY(B65,1)=MOD($F$3+1,7)+1,B65,""),C67+1)</f>
        <v/>
      </c>
      <c r="E67" s="47" t="str">
        <f>IF(D67="",IF(WEEKDAY(B65,1)=MOD($F$3+2,7)+1,B65,""),D67+1)</f>
        <v/>
      </c>
      <c r="F67" s="47" t="str">
        <f>IF(E67="",IF(WEEKDAY(B65,1)=MOD($F$3+3,7)+1,B65,""),E67+1)</f>
        <v/>
      </c>
      <c r="G67" s="47" t="str">
        <f>IF(F67="",IF(WEEKDAY(B65,1)=MOD($F$3+4,7)+1,B65,""),F67+1)</f>
        <v/>
      </c>
      <c r="H67" s="47">
        <f>IF(G67="",IF(WEEKDAY(B65,1)=MOD($F$3+5,7)+1,B65,""),G67+1)</f>
        <v>45444</v>
      </c>
      <c r="J67" s="98">
        <f>B68</f>
        <v>45445</v>
      </c>
      <c r="K67" s="81" t="s">
        <v>68</v>
      </c>
      <c r="L67" s="82" t="s">
        <v>55</v>
      </c>
      <c r="N67" s="58"/>
    </row>
    <row r="68" spans="2:14" x14ac:dyDescent="0.2">
      <c r="B68" s="47">
        <f>IF(H67="","",IF(MONTH(H67+1)&lt;&gt;MONTH(H67),"",H67+1))</f>
        <v>45445</v>
      </c>
      <c r="C68" s="47">
        <f>IF(B68="","",IF(MONTH(B68+1)&lt;&gt;MONTH(B68),"",B68+1))</f>
        <v>45446</v>
      </c>
      <c r="D68" s="47">
        <f t="shared" ref="D68:H68" si="30">IF(C68="","",IF(MONTH(C68+1)&lt;&gt;MONTH(C68),"",C68+1))</f>
        <v>45447</v>
      </c>
      <c r="E68" s="47">
        <f t="shared" si="30"/>
        <v>45448</v>
      </c>
      <c r="F68" s="47">
        <f t="shared" si="30"/>
        <v>45449</v>
      </c>
      <c r="G68" s="47">
        <f t="shared" si="30"/>
        <v>45450</v>
      </c>
      <c r="H68" s="47">
        <f t="shared" si="30"/>
        <v>45451</v>
      </c>
      <c r="J68" s="98">
        <f>F68</f>
        <v>45449</v>
      </c>
      <c r="K68" s="81" t="s">
        <v>87</v>
      </c>
      <c r="L68" s="82" t="s">
        <v>52</v>
      </c>
      <c r="N68" s="58"/>
    </row>
    <row r="69" spans="2:14" x14ac:dyDescent="0.2">
      <c r="B69" s="47">
        <f t="shared" ref="B69:B72" si="31">IF(H68="","",IF(MONTH(H68+1)&lt;&gt;MONTH(H68),"",H68+1))</f>
        <v>45452</v>
      </c>
      <c r="C69" s="47">
        <f t="shared" ref="C69:H69" si="32">IF(B69="","",IF(MONTH(B69+1)&lt;&gt;MONTH(B69),"",B69+1))</f>
        <v>45453</v>
      </c>
      <c r="D69" s="47">
        <f t="shared" si="32"/>
        <v>45454</v>
      </c>
      <c r="E69" s="47">
        <f t="shared" si="32"/>
        <v>45455</v>
      </c>
      <c r="F69" s="47">
        <f t="shared" si="32"/>
        <v>45456</v>
      </c>
      <c r="G69" s="47">
        <f t="shared" si="32"/>
        <v>45457</v>
      </c>
      <c r="H69" s="47">
        <f t="shared" si="32"/>
        <v>45458</v>
      </c>
      <c r="J69" s="98">
        <f>G68</f>
        <v>45450</v>
      </c>
      <c r="K69" s="81" t="s">
        <v>87</v>
      </c>
      <c r="L69" s="82" t="s">
        <v>52</v>
      </c>
      <c r="N69" s="58"/>
    </row>
    <row r="70" spans="2:14" x14ac:dyDescent="0.2">
      <c r="B70" s="47">
        <f t="shared" si="31"/>
        <v>45459</v>
      </c>
      <c r="C70" s="47">
        <f t="shared" ref="C70:H70" si="33">IF(B70="","",IF(MONTH(B70+1)&lt;&gt;MONTH(B70),"",B70+1))</f>
        <v>45460</v>
      </c>
      <c r="D70" s="47">
        <f t="shared" si="33"/>
        <v>45461</v>
      </c>
      <c r="E70" s="47">
        <f t="shared" si="33"/>
        <v>45462</v>
      </c>
      <c r="F70" s="47">
        <f t="shared" si="33"/>
        <v>45463</v>
      </c>
      <c r="G70" s="47">
        <f t="shared" si="33"/>
        <v>45464</v>
      </c>
      <c r="H70" s="47">
        <f t="shared" si="33"/>
        <v>45465</v>
      </c>
      <c r="J70" s="98">
        <f>H68</f>
        <v>45451</v>
      </c>
      <c r="K70" s="81" t="s">
        <v>87</v>
      </c>
      <c r="L70" s="82" t="s">
        <v>52</v>
      </c>
      <c r="N70" s="58"/>
    </row>
    <row r="71" spans="2:14" x14ac:dyDescent="0.2">
      <c r="B71" s="47">
        <f t="shared" si="31"/>
        <v>45466</v>
      </c>
      <c r="C71" s="47">
        <f t="shared" ref="C71:H71" si="34">IF(B71="","",IF(MONTH(B71+1)&lt;&gt;MONTH(B71),"",B71+1))</f>
        <v>45467</v>
      </c>
      <c r="D71" s="47">
        <f t="shared" si="34"/>
        <v>45468</v>
      </c>
      <c r="E71" s="47">
        <f t="shared" si="34"/>
        <v>45469</v>
      </c>
      <c r="F71" s="47">
        <f t="shared" si="34"/>
        <v>45470</v>
      </c>
      <c r="G71" s="47">
        <f t="shared" si="34"/>
        <v>45471</v>
      </c>
      <c r="H71" s="47">
        <f t="shared" si="34"/>
        <v>45472</v>
      </c>
      <c r="J71" s="98">
        <f>B69</f>
        <v>45452</v>
      </c>
      <c r="K71" s="81" t="s">
        <v>87</v>
      </c>
      <c r="L71" s="82" t="s">
        <v>52</v>
      </c>
      <c r="N71" s="73"/>
    </row>
    <row r="72" spans="2:14" x14ac:dyDescent="0.2">
      <c r="B72" s="47">
        <f t="shared" si="31"/>
        <v>45473</v>
      </c>
      <c r="C72" s="47" t="str">
        <f t="shared" ref="C72:H72" si="35">IF(B72="","",IF(MONTH(B72+1)&lt;&gt;MONTH(B72),"",B72+1))</f>
        <v/>
      </c>
      <c r="D72" s="47" t="str">
        <f t="shared" si="35"/>
        <v/>
      </c>
      <c r="E72" s="47" t="str">
        <f t="shared" si="35"/>
        <v/>
      </c>
      <c r="F72" s="47" t="str">
        <f t="shared" si="35"/>
        <v/>
      </c>
      <c r="G72" s="47" t="str">
        <f t="shared" si="35"/>
        <v/>
      </c>
      <c r="H72" s="47" t="str">
        <f t="shared" si="35"/>
        <v/>
      </c>
      <c r="J72" s="97">
        <f>H71</f>
        <v>45472</v>
      </c>
      <c r="K72" t="s">
        <v>70</v>
      </c>
      <c r="L72" s="1" t="s">
        <v>57</v>
      </c>
    </row>
    <row r="73" spans="2:14" x14ac:dyDescent="0.2">
      <c r="J73" s="12"/>
      <c r="K73"/>
      <c r="L73" s="1"/>
      <c r="N73" s="58"/>
    </row>
    <row r="74" spans="2:14" s="10" customFormat="1" ht="15.75" x14ac:dyDescent="0.25">
      <c r="B74" s="87">
        <f>DATE($B$3,7,1)</f>
        <v>45474</v>
      </c>
      <c r="C74" s="88"/>
      <c r="D74" s="88"/>
      <c r="E74" s="88"/>
      <c r="F74" s="88"/>
      <c r="G74" s="88"/>
      <c r="H74" s="88"/>
      <c r="I74" s="9"/>
      <c r="J74" s="40" t="str">
        <f>TEXT(B74,"mmmm")</f>
        <v>liepa</v>
      </c>
      <c r="K74" s="41"/>
      <c r="L74" s="42"/>
    </row>
    <row r="75" spans="2:14" x14ac:dyDescent="0.2">
      <c r="B75" s="48" t="str">
        <f>CHOOSE(1+MOD($F$3+1-2,7),"Su","M","Tu","W","Th","F","Sa")</f>
        <v>Su</v>
      </c>
      <c r="C75" s="49" t="str">
        <f>CHOOSE(1+MOD($F$3+2-2,7),"Su","M","Tu","W","Th","F","Sa")</f>
        <v>M</v>
      </c>
      <c r="D75" s="49" t="str">
        <f>CHOOSE(1+MOD($F$3+3-2,7),"Su","M","Tu","W","Th","F","Sa")</f>
        <v>Tu</v>
      </c>
      <c r="E75" s="49" t="str">
        <f>CHOOSE(1+MOD($F$3+4-2,7),"Su","M","Tu","W","Th","F","Sa")</f>
        <v>W</v>
      </c>
      <c r="F75" s="49" t="str">
        <f>CHOOSE(1+MOD($F$3+5-2,7),"Su","M","Tu","W","Th","F","Sa")</f>
        <v>Th</v>
      </c>
      <c r="G75" s="49" t="str">
        <f>CHOOSE(1+MOD($F$3+6-2,7),"Su","M","Tu","W","Th","F","Sa")</f>
        <v>F</v>
      </c>
      <c r="H75" s="50" t="str">
        <f>CHOOSE(1+MOD($F$3+7-2,7),"Su","M","Tu","W","Th","F","Sa")</f>
        <v>Sa</v>
      </c>
      <c r="I75" s="10"/>
      <c r="J75" s="12"/>
      <c r="L75" s="1"/>
      <c r="N75" s="59"/>
    </row>
    <row r="76" spans="2:14" x14ac:dyDescent="0.2">
      <c r="B76" s="47" t="str">
        <f>IF(WEEKDAY(B74,1)=$F$3,B74,"")</f>
        <v/>
      </c>
      <c r="C76" s="47">
        <f>IF(B76="",IF(WEEKDAY(B74,1)=MOD($F$3,7)+1,B74,""),B76+1)</f>
        <v>45474</v>
      </c>
      <c r="D76" s="47">
        <f>IF(C76="",IF(WEEKDAY(B74,1)=MOD($F$3+1,7)+1,B74,""),C76+1)</f>
        <v>45475</v>
      </c>
      <c r="E76" s="47">
        <f>IF(D76="",IF(WEEKDAY(B74,1)=MOD($F$3+2,7)+1,B74,""),D76+1)</f>
        <v>45476</v>
      </c>
      <c r="F76" s="47">
        <f>IF(E76="",IF(WEEKDAY(B74,1)=MOD($F$3+3,7)+1,B74,""),E76+1)</f>
        <v>45477</v>
      </c>
      <c r="G76" s="47">
        <f>IF(F76="",IF(WEEKDAY(B74,1)=MOD($F$3+4,7)+1,B74,""),F76+1)</f>
        <v>45478</v>
      </c>
      <c r="H76" s="47">
        <f>IF(G76="",IF(WEEKDAY(B74,1)=MOD($F$3+5,7)+1,B74,""),G76+1)</f>
        <v>45479</v>
      </c>
      <c r="J76" s="97">
        <f>H76</f>
        <v>45479</v>
      </c>
      <c r="K76" t="s">
        <v>48</v>
      </c>
      <c r="L76" s="1" t="s">
        <v>43</v>
      </c>
      <c r="M76" s="10"/>
      <c r="N76" s="58"/>
    </row>
    <row r="77" spans="2:14" x14ac:dyDescent="0.2">
      <c r="B77" s="47">
        <f>IF(H76="","",IF(MONTH(H76+1)&lt;&gt;MONTH(H76),"",H76+1))</f>
        <v>45480</v>
      </c>
      <c r="C77" s="47">
        <f>IF(B77="","",IF(MONTH(B77+1)&lt;&gt;MONTH(B77),"",B77+1))</f>
        <v>45481</v>
      </c>
      <c r="D77" s="47">
        <f t="shared" ref="D77:H77" si="36">IF(C77="","",IF(MONTH(C77+1)&lt;&gt;MONTH(C77),"",C77+1))</f>
        <v>45482</v>
      </c>
      <c r="E77" s="47">
        <f t="shared" si="36"/>
        <v>45483</v>
      </c>
      <c r="F77" s="47">
        <f t="shared" si="36"/>
        <v>45484</v>
      </c>
      <c r="G77" s="47">
        <f t="shared" si="36"/>
        <v>45485</v>
      </c>
      <c r="H77" s="47">
        <f t="shared" si="36"/>
        <v>45486</v>
      </c>
      <c r="J77" s="75"/>
      <c r="K77" s="76"/>
      <c r="L77" s="77"/>
      <c r="N77" s="73"/>
    </row>
    <row r="78" spans="2:14" x14ac:dyDescent="0.2">
      <c r="B78" s="47">
        <f t="shared" ref="B78:B81" si="37">IF(H77="","",IF(MONTH(H77+1)&lt;&gt;MONTH(H77),"",H77+1))</f>
        <v>45487</v>
      </c>
      <c r="C78" s="47">
        <f t="shared" ref="C78:H78" si="38">IF(B78="","",IF(MONTH(B78+1)&lt;&gt;MONTH(B78),"",B78+1))</f>
        <v>45488</v>
      </c>
      <c r="D78" s="47">
        <f t="shared" si="38"/>
        <v>45489</v>
      </c>
      <c r="E78" s="47">
        <f t="shared" si="38"/>
        <v>45490</v>
      </c>
      <c r="F78" s="47">
        <f t="shared" si="38"/>
        <v>45491</v>
      </c>
      <c r="G78" s="47">
        <f t="shared" si="38"/>
        <v>45492</v>
      </c>
      <c r="H78" s="47">
        <f t="shared" si="38"/>
        <v>45493</v>
      </c>
      <c r="J78" s="75"/>
      <c r="K78" s="76"/>
      <c r="L78" s="77"/>
      <c r="N78" s="73"/>
    </row>
    <row r="79" spans="2:14" x14ac:dyDescent="0.2">
      <c r="B79" s="47">
        <f t="shared" si="37"/>
        <v>45494</v>
      </c>
      <c r="C79" s="47">
        <f t="shared" ref="C79:H79" si="39">IF(B79="","",IF(MONTH(B79+1)&lt;&gt;MONTH(B79),"",B79+1))</f>
        <v>45495</v>
      </c>
      <c r="D79" s="47">
        <f t="shared" si="39"/>
        <v>45496</v>
      </c>
      <c r="E79" s="47">
        <f t="shared" si="39"/>
        <v>45497</v>
      </c>
      <c r="F79" s="47">
        <f t="shared" si="39"/>
        <v>45498</v>
      </c>
      <c r="G79" s="47">
        <f t="shared" si="39"/>
        <v>45499</v>
      </c>
      <c r="H79" s="47">
        <f t="shared" si="39"/>
        <v>45500</v>
      </c>
      <c r="J79" s="75"/>
      <c r="K79" s="76"/>
      <c r="L79" s="77"/>
      <c r="N79" s="73"/>
    </row>
    <row r="80" spans="2:14" x14ac:dyDescent="0.2">
      <c r="B80" s="47">
        <f t="shared" si="37"/>
        <v>45501</v>
      </c>
      <c r="C80" s="47">
        <f t="shared" ref="C80:H80" si="40">IF(B80="","",IF(MONTH(B80+1)&lt;&gt;MONTH(B80),"",B80+1))</f>
        <v>45502</v>
      </c>
      <c r="D80" s="47">
        <f t="shared" si="40"/>
        <v>45503</v>
      </c>
      <c r="E80" s="47">
        <f t="shared" si="40"/>
        <v>45504</v>
      </c>
      <c r="F80" s="47" t="str">
        <f t="shared" si="40"/>
        <v/>
      </c>
      <c r="G80" s="47" t="str">
        <f t="shared" si="40"/>
        <v/>
      </c>
      <c r="H80" s="47" t="str">
        <f t="shared" si="40"/>
        <v/>
      </c>
      <c r="J80" s="12"/>
      <c r="K80"/>
      <c r="L80" s="1"/>
      <c r="N80" s="58"/>
    </row>
    <row r="81" spans="2:14" x14ac:dyDescent="0.2">
      <c r="B81" s="47" t="str">
        <f t="shared" si="37"/>
        <v/>
      </c>
      <c r="C81" s="47" t="str">
        <f t="shared" ref="C81:H81" si="41">IF(B81="","",IF(MONTH(B81+1)&lt;&gt;MONTH(B81),"",B81+1))</f>
        <v/>
      </c>
      <c r="D81" s="47" t="str">
        <f t="shared" si="41"/>
        <v/>
      </c>
      <c r="E81" s="47" t="str">
        <f t="shared" si="41"/>
        <v/>
      </c>
      <c r="F81" s="47" t="str">
        <f t="shared" si="41"/>
        <v/>
      </c>
      <c r="G81" s="47" t="str">
        <f t="shared" si="41"/>
        <v/>
      </c>
      <c r="H81" s="47" t="str">
        <f t="shared" si="41"/>
        <v/>
      </c>
      <c r="J81" s="12"/>
      <c r="K81"/>
      <c r="L81" s="1"/>
      <c r="N81" s="58"/>
    </row>
    <row r="82" spans="2:14" x14ac:dyDescent="0.2">
      <c r="J82" s="12"/>
      <c r="K82"/>
      <c r="L82" s="1"/>
      <c r="N82" s="58"/>
    </row>
    <row r="83" spans="2:14" s="10" customFormat="1" ht="15.75" x14ac:dyDescent="0.25">
      <c r="B83" s="87">
        <f>DATE($B$3,8,1)</f>
        <v>45505</v>
      </c>
      <c r="C83" s="88"/>
      <c r="D83" s="88"/>
      <c r="E83" s="88"/>
      <c r="F83" s="88"/>
      <c r="G83" s="88"/>
      <c r="H83" s="88"/>
      <c r="I83" s="9"/>
      <c r="J83" s="40" t="str">
        <f>TEXT(B83,"mmmm")</f>
        <v>rugpjūtis</v>
      </c>
      <c r="K83" s="41"/>
      <c r="L83" s="42"/>
      <c r="M83" s="2"/>
      <c r="N83" s="58"/>
    </row>
    <row r="84" spans="2:14" s="10" customFormat="1" x14ac:dyDescent="0.2">
      <c r="B84" s="48" t="str">
        <f>CHOOSE(1+MOD($F$3+1-2,7),"Su","M","Tu","W","Th","F","Sa")</f>
        <v>Su</v>
      </c>
      <c r="C84" s="49" t="str">
        <f>CHOOSE(1+MOD($F$3+2-2,7),"Su","M","Tu","W","Th","F","Sa")</f>
        <v>M</v>
      </c>
      <c r="D84" s="49" t="str">
        <f>CHOOSE(1+MOD($F$3+3-2,7),"Su","M","Tu","W","Th","F","Sa")</f>
        <v>Tu</v>
      </c>
      <c r="E84" s="49" t="str">
        <f>CHOOSE(1+MOD($F$3+4-2,7),"Su","M","Tu","W","Th","F","Sa")</f>
        <v>W</v>
      </c>
      <c r="F84" s="49" t="str">
        <f>CHOOSE(1+MOD($F$3+5-2,7),"Su","M","Tu","W","Th","F","Sa")</f>
        <v>Th</v>
      </c>
      <c r="G84" s="49" t="str">
        <f>CHOOSE(1+MOD($F$3+6-2,7),"Su","M","Tu","W","Th","F","Sa")</f>
        <v>F</v>
      </c>
      <c r="H84" s="50" t="str">
        <f>CHOOSE(1+MOD($F$3+7-2,7),"Su","M","Tu","W","Th","F","Sa")</f>
        <v>Sa</v>
      </c>
      <c r="J84" s="12"/>
      <c r="K84"/>
      <c r="L84" s="1"/>
      <c r="M84" s="2"/>
      <c r="N84" s="59"/>
    </row>
    <row r="85" spans="2:14" x14ac:dyDescent="0.2">
      <c r="B85" s="47" t="str">
        <f>IF(WEEKDAY(B83,1)=$F$3,B83,"")</f>
        <v/>
      </c>
      <c r="C85" s="47" t="str">
        <f>IF(B85="",IF(WEEKDAY(B83,1)=MOD($F$3,7)+1,B83,""),B85+1)</f>
        <v/>
      </c>
      <c r="D85" s="47" t="str">
        <f>IF(C85="",IF(WEEKDAY(B83,1)=MOD($F$3+1,7)+1,B83,""),C85+1)</f>
        <v/>
      </c>
      <c r="E85" s="47" t="str">
        <f>IF(D85="",IF(WEEKDAY(B83,1)=MOD($F$3+2,7)+1,B83,""),D85+1)</f>
        <v/>
      </c>
      <c r="F85" s="47">
        <f>IF(E85="",IF(WEEKDAY(B83,1)=MOD($F$3+3,7)+1,B83,""),E85+1)</f>
        <v>45505</v>
      </c>
      <c r="G85" s="47">
        <f>IF(F85="",IF(WEEKDAY(B83,1)=MOD($F$3+4,7)+1,B83,""),F85+1)</f>
        <v>45506</v>
      </c>
      <c r="H85" s="47">
        <f>IF(G85="",IF(WEEKDAY(B83,1)=MOD($F$3+5,7)+1,B83,""),G85+1)</f>
        <v>45507</v>
      </c>
      <c r="J85" s="12"/>
      <c r="K85"/>
      <c r="L85" s="1"/>
      <c r="M85" s="10"/>
      <c r="N85" s="58"/>
    </row>
    <row r="86" spans="2:14" x14ac:dyDescent="0.2">
      <c r="B86" s="47">
        <f>IF(H85="","",IF(MONTH(H85+1)&lt;&gt;MONTH(H85),"",H85+1))</f>
        <v>45508</v>
      </c>
      <c r="C86" s="47">
        <f>IF(B86="","",IF(MONTH(B86+1)&lt;&gt;MONTH(B86),"",B86+1))</f>
        <v>45509</v>
      </c>
      <c r="D86" s="47">
        <f t="shared" ref="D86:H86" si="42">IF(C86="","",IF(MONTH(C86+1)&lt;&gt;MONTH(C86),"",C86+1))</f>
        <v>45510</v>
      </c>
      <c r="E86" s="47">
        <f t="shared" si="42"/>
        <v>45511</v>
      </c>
      <c r="F86" s="47">
        <f t="shared" si="42"/>
        <v>45512</v>
      </c>
      <c r="G86" s="47">
        <f t="shared" si="42"/>
        <v>45513</v>
      </c>
      <c r="H86" s="47">
        <f t="shared" si="42"/>
        <v>45514</v>
      </c>
      <c r="J86" s="12"/>
      <c r="K86"/>
      <c r="L86" s="1"/>
      <c r="M86" s="10"/>
      <c r="N86" s="58"/>
    </row>
    <row r="87" spans="2:14" x14ac:dyDescent="0.2">
      <c r="B87" s="47">
        <f t="shared" ref="B87:B90" si="43">IF(H86="","",IF(MONTH(H86+1)&lt;&gt;MONTH(H86),"",H86+1))</f>
        <v>45515</v>
      </c>
      <c r="C87" s="47">
        <f t="shared" ref="C87:H87" si="44">IF(B87="","",IF(MONTH(B87+1)&lt;&gt;MONTH(B87),"",B87+1))</f>
        <v>45516</v>
      </c>
      <c r="D87" s="47">
        <f t="shared" si="44"/>
        <v>45517</v>
      </c>
      <c r="E87" s="47">
        <f t="shared" si="44"/>
        <v>45518</v>
      </c>
      <c r="F87" s="47">
        <f t="shared" si="44"/>
        <v>45519</v>
      </c>
      <c r="G87" s="47">
        <f t="shared" si="44"/>
        <v>45520</v>
      </c>
      <c r="H87" s="47">
        <f t="shared" si="44"/>
        <v>45521</v>
      </c>
      <c r="J87" s="12"/>
      <c r="K87"/>
      <c r="L87" s="1"/>
      <c r="N87" s="58"/>
    </row>
    <row r="88" spans="2:14" x14ac:dyDescent="0.2">
      <c r="B88" s="47">
        <f t="shared" si="43"/>
        <v>45522</v>
      </c>
      <c r="C88" s="47">
        <f t="shared" ref="C88:H88" si="45">IF(B88="","",IF(MONTH(B88+1)&lt;&gt;MONTH(B88),"",B88+1))</f>
        <v>45523</v>
      </c>
      <c r="D88" s="47">
        <f t="shared" si="45"/>
        <v>45524</v>
      </c>
      <c r="E88" s="47">
        <f t="shared" si="45"/>
        <v>45525</v>
      </c>
      <c r="F88" s="47">
        <f t="shared" si="45"/>
        <v>45526</v>
      </c>
      <c r="G88" s="47">
        <f t="shared" si="45"/>
        <v>45527</v>
      </c>
      <c r="H88" s="47">
        <f t="shared" si="45"/>
        <v>45528</v>
      </c>
      <c r="J88" s="12"/>
      <c r="K88"/>
      <c r="L88" s="1"/>
      <c r="N88" s="58"/>
    </row>
    <row r="89" spans="2:14" x14ac:dyDescent="0.2">
      <c r="B89" s="47">
        <f t="shared" si="43"/>
        <v>45529</v>
      </c>
      <c r="C89" s="47">
        <f t="shared" ref="C89:H89" si="46">IF(B89="","",IF(MONTH(B89+1)&lt;&gt;MONTH(B89),"",B89+1))</f>
        <v>45530</v>
      </c>
      <c r="D89" s="47">
        <f t="shared" si="46"/>
        <v>45531</v>
      </c>
      <c r="E89" s="47">
        <f t="shared" si="46"/>
        <v>45532</v>
      </c>
      <c r="F89" s="47">
        <f t="shared" si="46"/>
        <v>45533</v>
      </c>
      <c r="G89" s="47">
        <f t="shared" si="46"/>
        <v>45534</v>
      </c>
      <c r="H89" s="47">
        <f t="shared" si="46"/>
        <v>45535</v>
      </c>
      <c r="J89" s="97">
        <f>F87</f>
        <v>45519</v>
      </c>
      <c r="K89" t="s">
        <v>49</v>
      </c>
      <c r="L89" s="1" t="s">
        <v>43</v>
      </c>
      <c r="N89" s="58"/>
    </row>
    <row r="90" spans="2:14" x14ac:dyDescent="0.2">
      <c r="B90" s="47" t="str">
        <f t="shared" si="43"/>
        <v/>
      </c>
      <c r="C90" s="47" t="str">
        <f t="shared" ref="C90:H90" si="47">IF(B90="","",IF(MONTH(B90+1)&lt;&gt;MONTH(B90),"",B90+1))</f>
        <v/>
      </c>
      <c r="D90" s="47" t="str">
        <f t="shared" si="47"/>
        <v/>
      </c>
      <c r="E90" s="47" t="str">
        <f t="shared" si="47"/>
        <v/>
      </c>
      <c r="F90" s="47" t="str">
        <f t="shared" si="47"/>
        <v/>
      </c>
      <c r="G90" s="47" t="str">
        <f t="shared" si="47"/>
        <v/>
      </c>
      <c r="H90" s="47" t="str">
        <f t="shared" si="47"/>
        <v/>
      </c>
      <c r="J90" s="12"/>
      <c r="K90"/>
      <c r="L90" s="1"/>
      <c r="N90" s="58"/>
    </row>
    <row r="91" spans="2:14" x14ac:dyDescent="0.2">
      <c r="J91" s="12"/>
      <c r="K91"/>
      <c r="L91" s="1"/>
      <c r="N91" s="58"/>
    </row>
    <row r="92" spans="2:14" s="10" customFormat="1" ht="15.75" x14ac:dyDescent="0.25">
      <c r="B92" s="87">
        <f>DATE($B$3,9,1)</f>
        <v>45536</v>
      </c>
      <c r="C92" s="89"/>
      <c r="D92" s="89"/>
      <c r="E92" s="89"/>
      <c r="F92" s="89"/>
      <c r="G92" s="89"/>
      <c r="H92" s="89"/>
      <c r="I92" s="6"/>
      <c r="J92" s="40" t="str">
        <f>TEXT(B92,"mmmm")</f>
        <v>rugsėjis</v>
      </c>
      <c r="K92" s="41"/>
      <c r="L92" s="42"/>
      <c r="M92" s="2"/>
      <c r="N92" s="58"/>
    </row>
    <row r="93" spans="2:14" s="1" customFormat="1" x14ac:dyDescent="0.2">
      <c r="B93" s="48" t="str">
        <f>CHOOSE(1+MOD($F$3+1-2,7),"Su","M","Tu","W","Th","F","Sa")</f>
        <v>Su</v>
      </c>
      <c r="C93" s="49" t="str">
        <f>CHOOSE(1+MOD($F$3+2-2,7),"Su","M","Tu","W","Th","F","Sa")</f>
        <v>M</v>
      </c>
      <c r="D93" s="49" t="str">
        <f>CHOOSE(1+MOD($F$3+3-2,7),"Su","M","Tu","W","Th","F","Sa")</f>
        <v>Tu</v>
      </c>
      <c r="E93" s="49" t="str">
        <f>CHOOSE(1+MOD($F$3+4-2,7),"Su","M","Tu","W","Th","F","Sa")</f>
        <v>W</v>
      </c>
      <c r="F93" s="49" t="str">
        <f>CHOOSE(1+MOD($F$3+5-2,7),"Su","M","Tu","W","Th","F","Sa")</f>
        <v>Th</v>
      </c>
      <c r="G93" s="49" t="str">
        <f>CHOOSE(1+MOD($F$3+6-2,7),"Su","M","Tu","W","Th","F","Sa")</f>
        <v>F</v>
      </c>
      <c r="H93" s="50" t="str">
        <f>CHOOSE(1+MOD($F$3+7-2,7),"Su","M","Tu","W","Th","F","Sa")</f>
        <v>Sa</v>
      </c>
      <c r="J93" s="12"/>
      <c r="K93" s="2"/>
      <c r="M93" s="2"/>
      <c r="N93" s="59"/>
    </row>
    <row r="94" spans="2:14" x14ac:dyDescent="0.2">
      <c r="B94" s="47">
        <f>IF(WEEKDAY(B92,1)=$F$3,B92,"")</f>
        <v>45536</v>
      </c>
      <c r="C94" s="47">
        <f>IF(B94="",IF(WEEKDAY(B92,1)=MOD($F$3,7)+1,B92,""),B94+1)</f>
        <v>45537</v>
      </c>
      <c r="D94" s="47">
        <f>IF(C94="",IF(WEEKDAY(B92,1)=MOD($F$3+1,7)+1,B92,""),C94+1)</f>
        <v>45538</v>
      </c>
      <c r="E94" s="47">
        <f>IF(D94="",IF(WEEKDAY(B92,1)=MOD($F$3+2,7)+1,B92,""),D94+1)</f>
        <v>45539</v>
      </c>
      <c r="F94" s="47">
        <f>IF(E94="",IF(WEEKDAY(B92,1)=MOD($F$3+3,7)+1,B92,""),E94+1)</f>
        <v>45540</v>
      </c>
      <c r="G94" s="47">
        <f>IF(F94="",IF(WEEKDAY(B92,1)=MOD($F$3+4,7)+1,B92,""),F94+1)</f>
        <v>45541</v>
      </c>
      <c r="H94" s="47">
        <f>IF(G94="",IF(WEEKDAY(B92,1)=MOD($F$3+5,7)+1,B92,""),G94+1)</f>
        <v>45542</v>
      </c>
      <c r="J94" s="98">
        <f>H94</f>
        <v>45542</v>
      </c>
      <c r="K94" s="81" t="s">
        <v>71</v>
      </c>
      <c r="L94" s="82" t="s">
        <v>55</v>
      </c>
      <c r="M94" s="10"/>
      <c r="N94" s="58"/>
    </row>
    <row r="95" spans="2:14" x14ac:dyDescent="0.2">
      <c r="B95" s="47">
        <f>IF(H94="","",IF(MONTH(H94+1)&lt;&gt;MONTH(H94),"",H94+1))</f>
        <v>45543</v>
      </c>
      <c r="C95" s="47">
        <f>IF(B95="","",IF(MONTH(B95+1)&lt;&gt;MONTH(B95),"",B95+1))</f>
        <v>45544</v>
      </c>
      <c r="D95" s="47">
        <f t="shared" ref="D95:H95" si="48">IF(C95="","",IF(MONTH(C95+1)&lt;&gt;MONTH(C95),"",C95+1))</f>
        <v>45545</v>
      </c>
      <c r="E95" s="47">
        <f t="shared" si="48"/>
        <v>45546</v>
      </c>
      <c r="F95" s="47">
        <f t="shared" si="48"/>
        <v>45547</v>
      </c>
      <c r="G95" s="47">
        <f t="shared" si="48"/>
        <v>45548</v>
      </c>
      <c r="H95" s="47">
        <f t="shared" si="48"/>
        <v>45549</v>
      </c>
      <c r="J95" s="80"/>
      <c r="K95" s="81"/>
      <c r="L95" s="82"/>
      <c r="M95" s="1"/>
      <c r="N95" s="60"/>
    </row>
    <row r="96" spans="2:14" x14ac:dyDescent="0.2">
      <c r="B96" s="47">
        <f t="shared" ref="B96:B99" si="49">IF(H95="","",IF(MONTH(H95+1)&lt;&gt;MONTH(H95),"",H95+1))</f>
        <v>45550</v>
      </c>
      <c r="C96" s="47">
        <f t="shared" ref="C96:H96" si="50">IF(B96="","",IF(MONTH(B96+1)&lt;&gt;MONTH(B96),"",B96+1))</f>
        <v>45551</v>
      </c>
      <c r="D96" s="47">
        <f t="shared" si="50"/>
        <v>45552</v>
      </c>
      <c r="E96" s="47">
        <f t="shared" si="50"/>
        <v>45553</v>
      </c>
      <c r="F96" s="47">
        <f t="shared" si="50"/>
        <v>45554</v>
      </c>
      <c r="G96" s="47">
        <f t="shared" si="50"/>
        <v>45555</v>
      </c>
      <c r="H96" s="47">
        <f t="shared" si="50"/>
        <v>45556</v>
      </c>
      <c r="J96" s="98">
        <f>H96</f>
        <v>45556</v>
      </c>
      <c r="K96" s="81" t="s">
        <v>72</v>
      </c>
      <c r="L96" s="82" t="s">
        <v>55</v>
      </c>
      <c r="N96" s="58"/>
    </row>
    <row r="97" spans="2:14" x14ac:dyDescent="0.2">
      <c r="B97" s="47">
        <f t="shared" si="49"/>
        <v>45557</v>
      </c>
      <c r="C97" s="47">
        <f t="shared" ref="C97:H97" si="51">IF(B97="","",IF(MONTH(B97+1)&lt;&gt;MONTH(B97),"",B97+1))</f>
        <v>45558</v>
      </c>
      <c r="D97" s="47">
        <f t="shared" si="51"/>
        <v>45559</v>
      </c>
      <c r="E97" s="47">
        <f t="shared" si="51"/>
        <v>45560</v>
      </c>
      <c r="F97" s="47">
        <f t="shared" si="51"/>
        <v>45561</v>
      </c>
      <c r="G97" s="47">
        <f t="shared" si="51"/>
        <v>45562</v>
      </c>
      <c r="H97" s="47">
        <f t="shared" si="51"/>
        <v>45563</v>
      </c>
      <c r="J97" s="98">
        <f>B97</f>
        <v>45557</v>
      </c>
      <c r="K97" s="81" t="s">
        <v>72</v>
      </c>
      <c r="L97" s="82" t="s">
        <v>55</v>
      </c>
      <c r="N97" s="58"/>
    </row>
    <row r="98" spans="2:14" x14ac:dyDescent="0.2">
      <c r="B98" s="47">
        <f t="shared" si="49"/>
        <v>45564</v>
      </c>
      <c r="C98" s="47">
        <f t="shared" ref="C98:H98" si="52">IF(B98="","",IF(MONTH(B98+1)&lt;&gt;MONTH(B98),"",B98+1))</f>
        <v>45565</v>
      </c>
      <c r="D98" s="47" t="str">
        <f t="shared" si="52"/>
        <v/>
      </c>
      <c r="E98" s="47" t="str">
        <f t="shared" si="52"/>
        <v/>
      </c>
      <c r="F98" s="47" t="str">
        <f t="shared" si="52"/>
        <v/>
      </c>
      <c r="G98" s="47" t="str">
        <f t="shared" si="52"/>
        <v/>
      </c>
      <c r="H98" s="47" t="str">
        <f t="shared" si="52"/>
        <v/>
      </c>
      <c r="J98" s="98">
        <f>H97</f>
        <v>45563</v>
      </c>
      <c r="K98" s="81" t="s">
        <v>66</v>
      </c>
      <c r="L98" s="82" t="s">
        <v>55</v>
      </c>
      <c r="N98" s="58"/>
    </row>
    <row r="99" spans="2:14" x14ac:dyDescent="0.2">
      <c r="B99" s="47" t="str">
        <f t="shared" si="49"/>
        <v/>
      </c>
      <c r="C99" s="47" t="str">
        <f t="shared" ref="C99:H99" si="53">IF(B99="","",IF(MONTH(B99+1)&lt;&gt;MONTH(B99),"",B99+1))</f>
        <v/>
      </c>
      <c r="D99" s="47" t="str">
        <f t="shared" si="53"/>
        <v/>
      </c>
      <c r="E99" s="47" t="str">
        <f t="shared" si="53"/>
        <v/>
      </c>
      <c r="F99" s="47" t="str">
        <f t="shared" si="53"/>
        <v/>
      </c>
      <c r="G99" s="47" t="str">
        <f t="shared" si="53"/>
        <v/>
      </c>
      <c r="H99" s="47" t="str">
        <f t="shared" si="53"/>
        <v/>
      </c>
      <c r="J99" s="12"/>
      <c r="L99" s="1"/>
      <c r="N99" s="58"/>
    </row>
    <row r="100" spans="2:14" x14ac:dyDescent="0.2">
      <c r="J100" s="12"/>
      <c r="L100" s="1"/>
      <c r="N100" s="58"/>
    </row>
    <row r="101" spans="2:14" s="10" customFormat="1" ht="15.75" x14ac:dyDescent="0.25">
      <c r="B101" s="87">
        <f>DATE($B$3,10,1)</f>
        <v>45566</v>
      </c>
      <c r="C101" s="89"/>
      <c r="D101" s="89"/>
      <c r="E101" s="89"/>
      <c r="F101" s="89"/>
      <c r="G101" s="89"/>
      <c r="H101" s="89"/>
      <c r="I101" s="6"/>
      <c r="J101" s="40" t="str">
        <f>TEXT(B101,"mmmm")</f>
        <v>spalis</v>
      </c>
      <c r="K101" s="41"/>
      <c r="L101" s="42"/>
      <c r="M101" s="2"/>
      <c r="N101" s="58"/>
    </row>
    <row r="102" spans="2:14" x14ac:dyDescent="0.2">
      <c r="B102" s="48" t="str">
        <f>CHOOSE(1+MOD($F$3+1-2,7),"Su","M","Tu","W","Th","F","Sa")</f>
        <v>Su</v>
      </c>
      <c r="C102" s="49" t="str">
        <f>CHOOSE(1+MOD($F$3+2-2,7),"Su","M","Tu","W","Th","F","Sa")</f>
        <v>M</v>
      </c>
      <c r="D102" s="49" t="str">
        <f>CHOOSE(1+MOD($F$3+3-2,7),"Su","M","Tu","W","Th","F","Sa")</f>
        <v>Tu</v>
      </c>
      <c r="E102" s="49" t="str">
        <f>CHOOSE(1+MOD($F$3+4-2,7),"Su","M","Tu","W","Th","F","Sa")</f>
        <v>W</v>
      </c>
      <c r="F102" s="49" t="str">
        <f>CHOOSE(1+MOD($F$3+5-2,7),"Su","M","Tu","W","Th","F","Sa")</f>
        <v>Th</v>
      </c>
      <c r="G102" s="49" t="str">
        <f>CHOOSE(1+MOD($F$3+6-2,7),"Su","M","Tu","W","Th","F","Sa")</f>
        <v>F</v>
      </c>
      <c r="H102" s="50" t="str">
        <f>CHOOSE(1+MOD($F$3+7-2,7),"Su","M","Tu","W","Th","F","Sa")</f>
        <v>Sa</v>
      </c>
      <c r="I102" s="10"/>
      <c r="J102" s="12"/>
      <c r="L102" s="1"/>
      <c r="N102" s="59"/>
    </row>
    <row r="103" spans="2:14" x14ac:dyDescent="0.2">
      <c r="B103" s="74" t="str">
        <f>IF(WEEKDAY(B101,1)=$F$3,B101,"")</f>
        <v/>
      </c>
      <c r="C103" s="47" t="str">
        <f>IF(B103="",IF(WEEKDAY(B101,1)=MOD($F$3,7)+1,B101,""),B103+1)</f>
        <v/>
      </c>
      <c r="D103" s="47">
        <f>IF(C103="",IF(WEEKDAY(B101,1)=MOD($F$3+1,7)+1,B101,""),C103+1)</f>
        <v>45566</v>
      </c>
      <c r="E103" s="47">
        <f>IF(D103="",IF(WEEKDAY(B101,1)=MOD($F$3+2,7)+1,B101,""),D103+1)</f>
        <v>45567</v>
      </c>
      <c r="F103" s="47">
        <f>IF(E103="",IF(WEEKDAY(B101,1)=MOD($F$3+3,7)+1,B101,""),E103+1)</f>
        <v>45568</v>
      </c>
      <c r="G103" s="47">
        <f>IF(F103="",IF(WEEKDAY(B101,1)=MOD($F$3+4,7)+1,B101,""),F103+1)</f>
        <v>45569</v>
      </c>
      <c r="H103" s="47">
        <f>IF(G103="",IF(WEEKDAY(B101,1)=MOD($F$3+5,7)+1,B101,""),G103+1)</f>
        <v>45570</v>
      </c>
      <c r="J103" s="98">
        <f>H105</f>
        <v>45584</v>
      </c>
      <c r="K103" s="81" t="s">
        <v>73</v>
      </c>
      <c r="L103" s="82" t="s">
        <v>55</v>
      </c>
      <c r="M103" s="10"/>
      <c r="N103" s="58"/>
    </row>
    <row r="104" spans="2:14" x14ac:dyDescent="0.2">
      <c r="B104" s="47">
        <f>IF(H103="","",IF(MONTH(H103+1)&lt;&gt;MONTH(H103),"",H103+1))</f>
        <v>45571</v>
      </c>
      <c r="C104" s="47">
        <f>IF(B104="","",IF(MONTH(B104+1)&lt;&gt;MONTH(B104),"",B104+1))</f>
        <v>45572</v>
      </c>
      <c r="D104" s="47">
        <f t="shared" ref="D104:H104" si="54">IF(C104="","",IF(MONTH(C104+1)&lt;&gt;MONTH(C104),"",C104+1))</f>
        <v>45573</v>
      </c>
      <c r="E104" s="47">
        <f t="shared" si="54"/>
        <v>45574</v>
      </c>
      <c r="F104" s="47">
        <f t="shared" si="54"/>
        <v>45575</v>
      </c>
      <c r="G104" s="47">
        <f t="shared" si="54"/>
        <v>45576</v>
      </c>
      <c r="H104" s="47">
        <f t="shared" si="54"/>
        <v>45577</v>
      </c>
      <c r="J104" s="98">
        <f>B106</f>
        <v>45585</v>
      </c>
      <c r="K104" s="81" t="s">
        <v>73</v>
      </c>
      <c r="L104" s="82" t="s">
        <v>55</v>
      </c>
      <c r="N104" s="58"/>
    </row>
    <row r="105" spans="2:14" x14ac:dyDescent="0.2">
      <c r="B105" s="47">
        <f t="shared" ref="B105:B108" si="55">IF(H104="","",IF(MONTH(H104+1)&lt;&gt;MONTH(H104),"",H104+1))</f>
        <v>45578</v>
      </c>
      <c r="C105" s="47">
        <f t="shared" ref="C105:H105" si="56">IF(B105="","",IF(MONTH(B105+1)&lt;&gt;MONTH(B105),"",B105+1))</f>
        <v>45579</v>
      </c>
      <c r="D105" s="47">
        <f t="shared" si="56"/>
        <v>45580</v>
      </c>
      <c r="E105" s="47">
        <f t="shared" si="56"/>
        <v>45581</v>
      </c>
      <c r="F105" s="47">
        <f t="shared" si="56"/>
        <v>45582</v>
      </c>
      <c r="G105" s="47">
        <f t="shared" si="56"/>
        <v>45583</v>
      </c>
      <c r="H105" s="47">
        <f t="shared" si="56"/>
        <v>45584</v>
      </c>
      <c r="J105" s="98">
        <f t="shared" ref="J105" si="57">B107</f>
        <v>45592</v>
      </c>
      <c r="K105" s="80" t="s">
        <v>74</v>
      </c>
      <c r="L105" s="82" t="s">
        <v>52</v>
      </c>
      <c r="N105" s="73"/>
    </row>
    <row r="106" spans="2:14" x14ac:dyDescent="0.2">
      <c r="B106" s="47">
        <f t="shared" si="55"/>
        <v>45585</v>
      </c>
      <c r="C106" s="47">
        <f t="shared" ref="C106:H106" si="58">IF(B106="","",IF(MONTH(B106+1)&lt;&gt;MONTH(B106),"",B106+1))</f>
        <v>45586</v>
      </c>
      <c r="D106" s="47">
        <f t="shared" si="58"/>
        <v>45587</v>
      </c>
      <c r="E106" s="47">
        <f t="shared" si="58"/>
        <v>45588</v>
      </c>
      <c r="F106" s="47">
        <f t="shared" si="58"/>
        <v>45589</v>
      </c>
      <c r="G106" s="47">
        <f t="shared" si="58"/>
        <v>45590</v>
      </c>
      <c r="H106" s="47">
        <f t="shared" si="58"/>
        <v>45591</v>
      </c>
      <c r="J106" s="98">
        <f>H106</f>
        <v>45591</v>
      </c>
      <c r="K106" s="80" t="s">
        <v>75</v>
      </c>
      <c r="L106" s="82" t="s">
        <v>52</v>
      </c>
      <c r="N106" s="73"/>
    </row>
    <row r="107" spans="2:14" x14ac:dyDescent="0.2">
      <c r="B107" s="47">
        <f t="shared" si="55"/>
        <v>45592</v>
      </c>
      <c r="C107" s="47">
        <f t="shared" ref="C107:H107" si="59">IF(B107="","",IF(MONTH(B107+1)&lt;&gt;MONTH(B107),"",B107+1))</f>
        <v>45593</v>
      </c>
      <c r="D107" s="47">
        <f t="shared" si="59"/>
        <v>45594</v>
      </c>
      <c r="E107" s="47">
        <f t="shared" si="59"/>
        <v>45595</v>
      </c>
      <c r="F107" s="47">
        <f t="shared" si="59"/>
        <v>45596</v>
      </c>
      <c r="G107" s="47" t="str">
        <f t="shared" si="59"/>
        <v/>
      </c>
      <c r="H107" s="47" t="str">
        <f t="shared" si="59"/>
        <v/>
      </c>
      <c r="J107" s="98">
        <f>B107</f>
        <v>45592</v>
      </c>
      <c r="K107" s="80" t="s">
        <v>76</v>
      </c>
      <c r="L107" s="82" t="s">
        <v>52</v>
      </c>
      <c r="N107" s="73"/>
    </row>
    <row r="108" spans="2:14" x14ac:dyDescent="0.2">
      <c r="B108" s="47" t="str">
        <f t="shared" si="55"/>
        <v/>
      </c>
      <c r="C108" s="47" t="str">
        <f t="shared" ref="C108:H108" si="60">IF(B108="","",IF(MONTH(B108+1)&lt;&gt;MONTH(B108),"",B108+1))</f>
        <v/>
      </c>
      <c r="D108" s="47" t="str">
        <f t="shared" si="60"/>
        <v/>
      </c>
      <c r="E108" s="47" t="str">
        <f t="shared" si="60"/>
        <v/>
      </c>
      <c r="F108" s="47" t="str">
        <f t="shared" si="60"/>
        <v/>
      </c>
      <c r="G108" s="47" t="str">
        <f t="shared" si="60"/>
        <v/>
      </c>
      <c r="H108" s="47" t="str">
        <f t="shared" si="60"/>
        <v/>
      </c>
      <c r="J108" s="12"/>
      <c r="L108" s="1"/>
      <c r="N108" s="58"/>
    </row>
    <row r="109" spans="2:14" x14ac:dyDescent="0.2">
      <c r="J109" s="12"/>
      <c r="L109" s="1"/>
      <c r="N109" s="58"/>
    </row>
    <row r="110" spans="2:14" s="10" customFormat="1" ht="15.75" x14ac:dyDescent="0.25">
      <c r="B110" s="87">
        <f>DATE($B$3,11,1)</f>
        <v>45597</v>
      </c>
      <c r="C110" s="89"/>
      <c r="D110" s="89"/>
      <c r="E110" s="89"/>
      <c r="F110" s="89"/>
      <c r="G110" s="89"/>
      <c r="H110" s="89"/>
      <c r="I110" s="6"/>
      <c r="J110" s="40" t="str">
        <f>TEXT(B110,"mmmm")</f>
        <v>lapkritis</v>
      </c>
      <c r="K110" s="41"/>
      <c r="L110" s="42"/>
      <c r="M110" s="2"/>
      <c r="N110" s="58"/>
    </row>
    <row r="111" spans="2:14" x14ac:dyDescent="0.2">
      <c r="B111" s="48" t="str">
        <f>CHOOSE(1+MOD($F$3+1-2,7),"Su","M","Tu","W","Th","F","Sa")</f>
        <v>Su</v>
      </c>
      <c r="C111" s="49" t="str">
        <f>CHOOSE(1+MOD($F$3+2-2,7),"Su","M","Tu","W","Th","F","Sa")</f>
        <v>M</v>
      </c>
      <c r="D111" s="49" t="str">
        <f>CHOOSE(1+MOD($F$3+3-2,7),"Su","M","Tu","W","Th","F","Sa")</f>
        <v>Tu</v>
      </c>
      <c r="E111" s="49" t="str">
        <f>CHOOSE(1+MOD($F$3+4-2,7),"Su","M","Tu","W","Th","F","Sa")</f>
        <v>W</v>
      </c>
      <c r="F111" s="49" t="str">
        <f>CHOOSE(1+MOD($F$3+5-2,7),"Su","M","Tu","W","Th","F","Sa")</f>
        <v>Th</v>
      </c>
      <c r="G111" s="49" t="str">
        <f>CHOOSE(1+MOD($F$3+6-2,7),"Su","M","Tu","W","Th","F","Sa")</f>
        <v>F</v>
      </c>
      <c r="H111" s="50" t="str">
        <f>CHOOSE(1+MOD($F$3+7-2,7),"Su","M","Tu","W","Th","F","Sa")</f>
        <v>Sa</v>
      </c>
      <c r="I111" s="10"/>
      <c r="J111" s="98">
        <f>G112</f>
        <v>45597</v>
      </c>
      <c r="K111" s="81" t="s">
        <v>53</v>
      </c>
      <c r="L111" s="82" t="s">
        <v>52</v>
      </c>
      <c r="N111" s="59"/>
    </row>
    <row r="112" spans="2:14" x14ac:dyDescent="0.2">
      <c r="B112" s="47" t="str">
        <f>IF(WEEKDAY(B110,1)=$F$3,B110,"")</f>
        <v/>
      </c>
      <c r="C112" s="47" t="str">
        <f>IF(B112="",IF(WEEKDAY(B110,1)=MOD($F$3,7)+1,B110,""),B112+1)</f>
        <v/>
      </c>
      <c r="D112" s="47" t="str">
        <f>IF(C112="",IF(WEEKDAY(B110,1)=MOD($F$3+1,7)+1,B110,""),C112+1)</f>
        <v/>
      </c>
      <c r="E112" s="47" t="str">
        <f>IF(D112="",IF(WEEKDAY(B110,1)=MOD($F$3+2,7)+1,B110,""),D112+1)</f>
        <v/>
      </c>
      <c r="F112" s="47" t="str">
        <f>IF(E112="",IF(WEEKDAY(B110,1)=MOD($F$3+3,7)+1,B110,""),E112+1)</f>
        <v/>
      </c>
      <c r="G112" s="47">
        <f>IF(F112="",IF(WEEKDAY(B110,1)=MOD($F$3+4,7)+1,B110,""),F112+1)</f>
        <v>45597</v>
      </c>
      <c r="H112" s="47">
        <f>IF(G112="",IF(WEEKDAY(B110,1)=MOD($F$3+5,7)+1,B110,""),G112+1)</f>
        <v>45598</v>
      </c>
      <c r="J112" s="98">
        <f>H112</f>
        <v>45598</v>
      </c>
      <c r="K112" s="81" t="s">
        <v>53</v>
      </c>
      <c r="L112" s="82" t="s">
        <v>52</v>
      </c>
      <c r="M112" s="10"/>
      <c r="N112" s="58"/>
    </row>
    <row r="113" spans="2:14" x14ac:dyDescent="0.2">
      <c r="B113" s="47">
        <f>IF(H112="","",IF(MONTH(H112+1)&lt;&gt;MONTH(H112),"",H112+1))</f>
        <v>45599</v>
      </c>
      <c r="C113" s="47">
        <f>IF(B113="","",IF(MONTH(B113+1)&lt;&gt;MONTH(B113),"",B113+1))</f>
        <v>45600</v>
      </c>
      <c r="D113" s="47">
        <f t="shared" ref="D113:H113" si="61">IF(C113="","",IF(MONTH(C113+1)&lt;&gt;MONTH(C113),"",C113+1))</f>
        <v>45601</v>
      </c>
      <c r="E113" s="47">
        <f t="shared" si="61"/>
        <v>45602</v>
      </c>
      <c r="F113" s="47">
        <f t="shared" si="61"/>
        <v>45603</v>
      </c>
      <c r="G113" s="47">
        <f t="shared" si="61"/>
        <v>45604</v>
      </c>
      <c r="H113" s="47">
        <f t="shared" si="61"/>
        <v>45605</v>
      </c>
      <c r="J113" s="98">
        <f>B113</f>
        <v>45599</v>
      </c>
      <c r="K113" s="81" t="s">
        <v>53</v>
      </c>
      <c r="L113" s="82" t="s">
        <v>52</v>
      </c>
      <c r="N113" s="58"/>
    </row>
    <row r="114" spans="2:14" x14ac:dyDescent="0.2">
      <c r="B114" s="47">
        <f t="shared" ref="B114:B117" si="62">IF(H113="","",IF(MONTH(H113+1)&lt;&gt;MONTH(H113),"",H113+1))</f>
        <v>45606</v>
      </c>
      <c r="C114" s="47">
        <f t="shared" ref="C114:H114" si="63">IF(B114="","",IF(MONTH(B114+1)&lt;&gt;MONTH(B114),"",B114+1))</f>
        <v>45607</v>
      </c>
      <c r="D114" s="47">
        <f t="shared" si="63"/>
        <v>45608</v>
      </c>
      <c r="E114" s="47">
        <f t="shared" si="63"/>
        <v>45609</v>
      </c>
      <c r="F114" s="47">
        <f t="shared" si="63"/>
        <v>45610</v>
      </c>
      <c r="G114" s="47">
        <f t="shared" si="63"/>
        <v>45611</v>
      </c>
      <c r="H114" s="47">
        <f t="shared" si="63"/>
        <v>45612</v>
      </c>
      <c r="J114" s="98">
        <f>H113</f>
        <v>45605</v>
      </c>
      <c r="K114" s="81" t="s">
        <v>77</v>
      </c>
      <c r="L114" s="82" t="s">
        <v>55</v>
      </c>
      <c r="N114" s="58"/>
    </row>
    <row r="115" spans="2:14" x14ac:dyDescent="0.2">
      <c r="B115" s="47">
        <f t="shared" si="62"/>
        <v>45613</v>
      </c>
      <c r="C115" s="47">
        <f t="shared" ref="C115:H115" si="64">IF(B115="","",IF(MONTH(B115+1)&lt;&gt;MONTH(B115),"",B115+1))</f>
        <v>45614</v>
      </c>
      <c r="D115" s="47">
        <f t="shared" si="64"/>
        <v>45615</v>
      </c>
      <c r="E115" s="47">
        <f t="shared" si="64"/>
        <v>45616</v>
      </c>
      <c r="F115" s="47">
        <f t="shared" si="64"/>
        <v>45617</v>
      </c>
      <c r="G115" s="47">
        <f t="shared" si="64"/>
        <v>45618</v>
      </c>
      <c r="H115" s="47">
        <f t="shared" si="64"/>
        <v>45619</v>
      </c>
      <c r="J115" s="98">
        <f>H114</f>
        <v>45612</v>
      </c>
      <c r="K115" s="81" t="s">
        <v>78</v>
      </c>
      <c r="L115" s="82" t="s">
        <v>55</v>
      </c>
      <c r="N115" s="58"/>
    </row>
    <row r="116" spans="2:14" x14ac:dyDescent="0.2">
      <c r="B116" s="47">
        <f t="shared" si="62"/>
        <v>45620</v>
      </c>
      <c r="C116" s="47">
        <f t="shared" ref="C116:H116" si="65">IF(B116="","",IF(MONTH(B116+1)&lt;&gt;MONTH(B116),"",B116+1))</f>
        <v>45621</v>
      </c>
      <c r="D116" s="47">
        <f t="shared" si="65"/>
        <v>45622</v>
      </c>
      <c r="E116" s="47">
        <f t="shared" si="65"/>
        <v>45623</v>
      </c>
      <c r="F116" s="47">
        <f t="shared" si="65"/>
        <v>45624</v>
      </c>
      <c r="G116" s="47">
        <f t="shared" si="65"/>
        <v>45625</v>
      </c>
      <c r="H116" s="47">
        <f t="shared" si="65"/>
        <v>45626</v>
      </c>
      <c r="J116" s="98">
        <f>H116</f>
        <v>45626</v>
      </c>
      <c r="K116" s="81" t="s">
        <v>79</v>
      </c>
      <c r="L116" s="82" t="s">
        <v>54</v>
      </c>
      <c r="N116" s="58"/>
    </row>
    <row r="117" spans="2:14" x14ac:dyDescent="0.2">
      <c r="B117" s="47" t="str">
        <f t="shared" si="62"/>
        <v/>
      </c>
      <c r="C117" s="47" t="str">
        <f t="shared" ref="C117:H117" si="66">IF(B117="","",IF(MONTH(B117+1)&lt;&gt;MONTH(B117),"",B117+1))</f>
        <v/>
      </c>
      <c r="D117" s="47" t="str">
        <f t="shared" si="66"/>
        <v/>
      </c>
      <c r="E117" s="47" t="str">
        <f t="shared" si="66"/>
        <v/>
      </c>
      <c r="F117" s="47" t="str">
        <f t="shared" si="66"/>
        <v/>
      </c>
      <c r="G117" s="47" t="str">
        <f t="shared" si="66"/>
        <v/>
      </c>
      <c r="H117" s="47" t="str">
        <f t="shared" si="66"/>
        <v/>
      </c>
      <c r="N117" s="58"/>
    </row>
    <row r="118" spans="2:14" x14ac:dyDescent="0.2">
      <c r="J118" s="12"/>
      <c r="K118"/>
      <c r="L118" s="1"/>
      <c r="N118" s="58"/>
    </row>
    <row r="119" spans="2:14" s="10" customFormat="1" ht="15.75" x14ac:dyDescent="0.25">
      <c r="B119" s="87">
        <f>DATE($B$3,12,1)</f>
        <v>45627</v>
      </c>
      <c r="C119" s="89"/>
      <c r="D119" s="89"/>
      <c r="E119" s="89"/>
      <c r="F119" s="89"/>
      <c r="G119" s="89"/>
      <c r="H119" s="89"/>
      <c r="I119" s="6"/>
      <c r="J119" s="40" t="str">
        <f>TEXT(B119,"mmmm")</f>
        <v>gruodis</v>
      </c>
      <c r="K119" s="41"/>
      <c r="L119" s="42"/>
      <c r="M119" s="2"/>
      <c r="N119" s="58"/>
    </row>
    <row r="120" spans="2:14" x14ac:dyDescent="0.2">
      <c r="B120" s="48" t="str">
        <f>CHOOSE(1+MOD($F$3+1-2,7),"Su","M","Tu","W","Th","F","Sa")</f>
        <v>Su</v>
      </c>
      <c r="C120" s="49" t="str">
        <f>CHOOSE(1+MOD($F$3+2-2,7),"Su","M","Tu","W","Th","F","Sa")</f>
        <v>M</v>
      </c>
      <c r="D120" s="49" t="str">
        <f>CHOOSE(1+MOD($F$3+3-2,7),"Su","M","Tu","W","Th","F","Sa")</f>
        <v>Tu</v>
      </c>
      <c r="E120" s="49" t="str">
        <f>CHOOSE(1+MOD($F$3+4-2,7),"Su","M","Tu","W","Th","F","Sa")</f>
        <v>W</v>
      </c>
      <c r="F120" s="49" t="str">
        <f>CHOOSE(1+MOD($F$3+5-2,7),"Su","M","Tu","W","Th","F","Sa")</f>
        <v>Th</v>
      </c>
      <c r="G120" s="49" t="str">
        <f>CHOOSE(1+MOD($F$3+6-2,7),"Su","M","Tu","W","Th","F","Sa")</f>
        <v>F</v>
      </c>
      <c r="H120" s="50" t="str">
        <f>CHOOSE(1+MOD($F$3+7-2,7),"Su","M","Tu","W","Th","F","Sa")</f>
        <v>Sa</v>
      </c>
      <c r="I120" s="10"/>
      <c r="J120" s="12"/>
      <c r="L120" s="1"/>
      <c r="N120" s="59"/>
    </row>
    <row r="121" spans="2:14" x14ac:dyDescent="0.2">
      <c r="B121" s="47">
        <f>IF(WEEKDAY(B119,1)=$F$3,B119,"")</f>
        <v>45627</v>
      </c>
      <c r="C121" s="47">
        <f>IF(B121="",IF(WEEKDAY(B119,1)=MOD($F$3,7)+1,B119,""),B121+1)</f>
        <v>45628</v>
      </c>
      <c r="D121" s="47">
        <f>IF(C121="",IF(WEEKDAY(B119,1)=MOD($F$3+1,7)+1,B119,""),C121+1)</f>
        <v>45629</v>
      </c>
      <c r="E121" s="47">
        <f>IF(D121="",IF(WEEKDAY(B119,1)=MOD($F$3+2,7)+1,B119,""),D121+1)</f>
        <v>45630</v>
      </c>
      <c r="F121" s="47">
        <f>IF(E121="",IF(WEEKDAY(B119,1)=MOD($F$3+3,7)+1,B119,""),E121+1)</f>
        <v>45631</v>
      </c>
      <c r="G121" s="47">
        <f>IF(F121="",IF(WEEKDAY(B119,1)=MOD($F$3+4,7)+1,B119,""),F121+1)</f>
        <v>45632</v>
      </c>
      <c r="H121" s="47">
        <f>IF(G121="",IF(WEEKDAY(B119,1)=MOD($F$3+5,7)+1,B119,""),G121+1)</f>
        <v>45633</v>
      </c>
      <c r="J121" s="12"/>
      <c r="K121"/>
      <c r="L121" s="1"/>
      <c r="M121" s="10"/>
      <c r="N121" s="58"/>
    </row>
    <row r="122" spans="2:14" x14ac:dyDescent="0.2">
      <c r="B122" s="47">
        <f>IF(H121="","",IF(MONTH(H121+1)&lt;&gt;MONTH(H121),"",H121+1))</f>
        <v>45634</v>
      </c>
      <c r="C122" s="47">
        <f>IF(B122="","",IF(MONTH(B122+1)&lt;&gt;MONTH(B122),"",B122+1))</f>
        <v>45635</v>
      </c>
      <c r="D122" s="47">
        <f t="shared" ref="D122:H122" si="67">IF(C122="","",IF(MONTH(C122+1)&lt;&gt;MONTH(C122),"",C122+1))</f>
        <v>45636</v>
      </c>
      <c r="E122" s="47">
        <f t="shared" si="67"/>
        <v>45637</v>
      </c>
      <c r="F122" s="47">
        <f t="shared" si="67"/>
        <v>45638</v>
      </c>
      <c r="G122" s="47">
        <f t="shared" si="67"/>
        <v>45639</v>
      </c>
      <c r="H122" s="47">
        <f t="shared" si="67"/>
        <v>45640</v>
      </c>
      <c r="J122" s="12"/>
      <c r="L122" s="1"/>
      <c r="N122" s="58"/>
    </row>
    <row r="123" spans="2:14" x14ac:dyDescent="0.2">
      <c r="B123" s="47">
        <f t="shared" ref="B123:B126" si="68">IF(H122="","",IF(MONTH(H122+1)&lt;&gt;MONTH(H122),"",H122+1))</f>
        <v>45641</v>
      </c>
      <c r="C123" s="47">
        <f t="shared" ref="C123:H123" si="69">IF(B123="","",IF(MONTH(B123+1)&lt;&gt;MONTH(B123),"",B123+1))</f>
        <v>45642</v>
      </c>
      <c r="D123" s="47">
        <f t="shared" si="69"/>
        <v>45643</v>
      </c>
      <c r="E123" s="47">
        <f t="shared" si="69"/>
        <v>45644</v>
      </c>
      <c r="F123" s="47">
        <f t="shared" si="69"/>
        <v>45645</v>
      </c>
      <c r="G123" s="47">
        <f t="shared" si="69"/>
        <v>45646</v>
      </c>
      <c r="H123" s="47">
        <f t="shared" si="69"/>
        <v>45647</v>
      </c>
      <c r="J123" s="97">
        <f>D124</f>
        <v>45650</v>
      </c>
      <c r="K123" t="s">
        <v>50</v>
      </c>
      <c r="L123" s="1" t="s">
        <v>43</v>
      </c>
      <c r="N123" s="58"/>
    </row>
    <row r="124" spans="2:14" x14ac:dyDescent="0.2">
      <c r="B124" s="47">
        <f t="shared" si="68"/>
        <v>45648</v>
      </c>
      <c r="C124" s="47">
        <f t="shared" ref="C124:H124" si="70">IF(B124="","",IF(MONTH(B124+1)&lt;&gt;MONTH(B124),"",B124+1))</f>
        <v>45649</v>
      </c>
      <c r="D124" s="47">
        <f t="shared" si="70"/>
        <v>45650</v>
      </c>
      <c r="E124" s="47">
        <f t="shared" si="70"/>
        <v>45651</v>
      </c>
      <c r="F124" s="47">
        <f t="shared" si="70"/>
        <v>45652</v>
      </c>
      <c r="G124" s="47">
        <f t="shared" si="70"/>
        <v>45653</v>
      </c>
      <c r="H124" s="47">
        <f t="shared" si="70"/>
        <v>45654</v>
      </c>
      <c r="J124" s="97">
        <f>E124</f>
        <v>45651</v>
      </c>
      <c r="K124" t="s">
        <v>51</v>
      </c>
      <c r="L124" s="1" t="s">
        <v>43</v>
      </c>
      <c r="N124" s="58"/>
    </row>
    <row r="125" spans="2:14" x14ac:dyDescent="0.2">
      <c r="B125" s="47">
        <f t="shared" si="68"/>
        <v>45655</v>
      </c>
      <c r="C125" s="47">
        <f t="shared" ref="C125:H125" si="71">IF(B125="","",IF(MONTH(B125+1)&lt;&gt;MONTH(B125),"",B125+1))</f>
        <v>45656</v>
      </c>
      <c r="D125" s="47">
        <f t="shared" si="71"/>
        <v>45657</v>
      </c>
      <c r="E125" s="47" t="str">
        <f t="shared" si="71"/>
        <v/>
      </c>
      <c r="F125" s="47" t="str">
        <f t="shared" si="71"/>
        <v/>
      </c>
      <c r="G125" s="47" t="str">
        <f t="shared" si="71"/>
        <v/>
      </c>
      <c r="H125" s="47" t="str">
        <f t="shared" si="71"/>
        <v/>
      </c>
      <c r="J125" s="97">
        <f>F124</f>
        <v>45652</v>
      </c>
      <c r="K125" t="s">
        <v>51</v>
      </c>
      <c r="L125" s="1" t="s">
        <v>43</v>
      </c>
      <c r="N125" s="58"/>
    </row>
    <row r="126" spans="2:14" x14ac:dyDescent="0.2">
      <c r="B126" s="47" t="str">
        <f t="shared" si="68"/>
        <v/>
      </c>
      <c r="C126" s="47" t="str">
        <f t="shared" ref="C126:H126" si="72">IF(B126="","",IF(MONTH(B126+1)&lt;&gt;MONTH(B126),"",B126+1))</f>
        <v/>
      </c>
      <c r="D126" s="47" t="str">
        <f t="shared" si="72"/>
        <v/>
      </c>
      <c r="E126" s="47" t="str">
        <f t="shared" si="72"/>
        <v/>
      </c>
      <c r="F126" s="47" t="str">
        <f t="shared" si="72"/>
        <v/>
      </c>
      <c r="G126" s="47" t="str">
        <f t="shared" si="72"/>
        <v/>
      </c>
      <c r="H126" s="47" t="str">
        <f t="shared" si="72"/>
        <v/>
      </c>
      <c r="N126" s="58"/>
    </row>
    <row r="127" spans="2:14" x14ac:dyDescent="0.2">
      <c r="N127" s="58"/>
    </row>
    <row r="128" spans="2:14" x14ac:dyDescent="0.2">
      <c r="B128" s="43"/>
      <c r="C128" s="43"/>
      <c r="D128" s="43"/>
      <c r="E128" s="43"/>
      <c r="F128" s="43"/>
      <c r="G128" s="43"/>
      <c r="H128" s="43"/>
      <c r="I128" s="43"/>
      <c r="J128" s="44"/>
      <c r="K128" s="43"/>
      <c r="L128" s="43"/>
      <c r="N128" s="58"/>
    </row>
    <row r="129" spans="10:14" x14ac:dyDescent="0.2">
      <c r="J129" s="11"/>
      <c r="N129" s="59"/>
    </row>
    <row r="130" spans="10:14" x14ac:dyDescent="0.2">
      <c r="J130" s="11"/>
      <c r="N130" s="58"/>
    </row>
    <row r="134" spans="10:14" x14ac:dyDescent="0.2">
      <c r="K134"/>
    </row>
  </sheetData>
  <mergeCells count="16">
    <mergeCell ref="B110:H110"/>
    <mergeCell ref="B119:H119"/>
    <mergeCell ref="B10:H10"/>
    <mergeCell ref="B6:L6"/>
    <mergeCell ref="B24:H24"/>
    <mergeCell ref="B33:H33"/>
    <mergeCell ref="B47:H47"/>
    <mergeCell ref="B92:H92"/>
    <mergeCell ref="B7:L7"/>
    <mergeCell ref="B83:H83"/>
    <mergeCell ref="B3:D3"/>
    <mergeCell ref="B2:D2"/>
    <mergeCell ref="B56:H56"/>
    <mergeCell ref="B101:H101"/>
    <mergeCell ref="B65:H65"/>
    <mergeCell ref="B74:H74"/>
  </mergeCells>
  <phoneticPr fontId="0" type="noConversion"/>
  <conditionalFormatting sqref="J11:L23 J25:L32 J48:L55 J57:L61 K62 J62:J63 L62:L63 J64:L64 J34:L46 J75:L82 J84:L91 J93:L100 J102:L109 J111:L116 J118:L118 J120:L125 J66:L73">
    <cfRule type="expression" dxfId="24" priority="90">
      <formula>$L11=$N$10</formula>
    </cfRule>
    <cfRule type="expression" dxfId="23" priority="109">
      <formula>$L11=$N$11</formula>
    </cfRule>
    <cfRule type="expression" dxfId="22" priority="110">
      <formula>$L11=$N$12</formula>
    </cfRule>
    <cfRule type="expression" dxfId="21" priority="111">
      <formula>$L11=$N$13</formula>
    </cfRule>
    <cfRule type="expression" dxfId="20" priority="112">
      <formula>$L11=$N$14</formula>
    </cfRule>
    <cfRule type="expression" dxfId="19" priority="113">
      <formula>$L11=$N$15</formula>
    </cfRule>
    <cfRule type="expression" dxfId="18" priority="114">
      <formula>$L11=$N$16</formula>
    </cfRule>
    <cfRule type="expression" dxfId="17" priority="115">
      <formula>$L11=$N$17</formula>
    </cfRule>
  </conditionalFormatting>
  <conditionalFormatting sqref="B94:H99 B85:H90 B76:H81 B49:H54 B12:H22 B26:H31 B35:H40 B58:H63 B67:H72 B103:H108 B112:H117 B121:H126">
    <cfRule type="expression" dxfId="16" priority="769">
      <formula>NOT(ISERROR(MATCH(B12,$J$8:$J$128,0)))</formula>
    </cfRule>
    <cfRule type="expression" dxfId="15" priority="770">
      <formula>$N$10=INDEX($L$8:$L$128,MATCH(B12,$J$8:$J$128,0))</formula>
    </cfRule>
    <cfRule type="expression" dxfId="14" priority="771">
      <formula>$N$11=INDEX($L$8:$L$128,MATCH(B12,$J$8:$J$128,0))</formula>
    </cfRule>
    <cfRule type="expression" dxfId="13" priority="772">
      <formula>$N$12=INDEX($L$8:$L$128,MATCH(B12,$J$8:$J$128,0))</formula>
    </cfRule>
    <cfRule type="expression" dxfId="12" priority="773">
      <formula>$N$13=INDEX($L$8:$L$128,MATCH(B12,$J$8:$J$128,0))</formula>
    </cfRule>
    <cfRule type="expression" dxfId="11" priority="774">
      <formula>$N$14=INDEX($L$8:$L$128,MATCH(B12,$J$8:$J$128,0))</formula>
    </cfRule>
    <cfRule type="expression" dxfId="10" priority="775">
      <formula>$N$15=INDEX($L$8:$L$128,MATCH(B12,$J$8:$J$128,0))</formula>
    </cfRule>
    <cfRule type="expression" dxfId="9" priority="776">
      <formula>$N$16=INDEX($L$8:$L$128,MATCH(B12,$J$8:$J$128,0))</formula>
    </cfRule>
    <cfRule type="expression" dxfId="8" priority="777">
      <formula>$N$17=INDEX($L$8:$L$128,MATCH(B12,$J$8:$J$128,0))</formula>
    </cfRule>
  </conditionalFormatting>
  <dataValidations count="1">
    <dataValidation type="list" allowBlank="1" showInputMessage="1" showErrorMessage="1" sqref="L57:L64 L93:L100 L120:L125 L48:L55 L75:L82 L84:L91 L11:L23 L102:L109 L111:L116 L118 L25:L32 L66:L73 L34:L46">
      <formula1>eventlabels</formula1>
    </dataValidation>
  </dataValidations>
  <printOptions horizontalCentered="1"/>
  <pageMargins left="0.23622047244094491" right="0.23622047244094491" top="0.51181102362204722" bottom="0.51181102362204722" header="0.23622047244094491" footer="0.23622047244094491"/>
  <pageSetup scale="74" fitToHeight="5" orientation="landscape" r:id="rId1"/>
  <headerFooter alignWithMargins="0">
    <oddFooter>&amp;L&amp;8&amp;K01+034https://www.vertex42.com/calendars/yearly-schedule-of-events.html&amp;R&amp;8&amp;K01+034Templates by Vertex42.com</oddFooter>
  </headerFooter>
  <rowBreaks count="1" manualBreakCount="1">
    <brk id="109"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showGridLines="0" workbookViewId="0"/>
  </sheetViews>
  <sheetFormatPr defaultColWidth="8" defaultRowHeight="11.25" x14ac:dyDescent="0.2"/>
  <cols>
    <col min="1" max="1" width="8.28515625" style="20" customWidth="1"/>
    <col min="2" max="2" width="87.28515625" style="20" customWidth="1"/>
    <col min="3" max="16384" width="8" style="20"/>
  </cols>
  <sheetData>
    <row r="1" spans="1:2" s="29" customFormat="1" ht="32.1" customHeight="1" x14ac:dyDescent="0.2">
      <c r="A1" s="65" t="s">
        <v>6</v>
      </c>
      <c r="B1" s="66"/>
    </row>
    <row r="2" spans="1:2" s="16" customFormat="1" ht="15" x14ac:dyDescent="0.3">
      <c r="A2" s="92" t="s">
        <v>31</v>
      </c>
      <c r="B2" s="93"/>
    </row>
    <row r="4" spans="1:2" s="18" customFormat="1" ht="15.75" x14ac:dyDescent="0.25">
      <c r="A4" s="31" t="s">
        <v>7</v>
      </c>
      <c r="B4" s="30"/>
    </row>
    <row r="5" spans="1:2" s="18" customFormat="1" ht="15" x14ac:dyDescent="0.2">
      <c r="A5" s="55" t="s">
        <v>34</v>
      </c>
      <c r="B5" s="17" t="s">
        <v>8</v>
      </c>
    </row>
    <row r="6" spans="1:2" s="18" customFormat="1" ht="15" x14ac:dyDescent="0.2">
      <c r="A6" s="55" t="s">
        <v>35</v>
      </c>
      <c r="B6" s="17" t="s">
        <v>9</v>
      </c>
    </row>
    <row r="7" spans="1:2" s="18" customFormat="1" ht="15" x14ac:dyDescent="0.2">
      <c r="A7" s="55" t="s">
        <v>36</v>
      </c>
      <c r="B7" s="17" t="s">
        <v>39</v>
      </c>
    </row>
    <row r="8" spans="1:2" s="18" customFormat="1" ht="15" x14ac:dyDescent="0.2">
      <c r="A8" s="55" t="s">
        <v>37</v>
      </c>
      <c r="B8" s="17" t="s">
        <v>10</v>
      </c>
    </row>
    <row r="9" spans="1:2" s="18" customFormat="1" ht="30" x14ac:dyDescent="0.2">
      <c r="A9" s="55" t="s">
        <v>38</v>
      </c>
      <c r="B9" s="17" t="s">
        <v>11</v>
      </c>
    </row>
    <row r="10" spans="1:2" s="18" customFormat="1" ht="15" x14ac:dyDescent="0.2">
      <c r="A10" s="19"/>
      <c r="B10" s="19"/>
    </row>
    <row r="11" spans="1:2" s="18" customFormat="1" ht="15.75" x14ac:dyDescent="0.25">
      <c r="A11" s="31" t="s">
        <v>12</v>
      </c>
      <c r="B11" s="30"/>
    </row>
    <row r="12" spans="1:2" s="18" customFormat="1" ht="30" x14ac:dyDescent="0.2">
      <c r="A12" s="19"/>
      <c r="B12" s="17" t="s">
        <v>27</v>
      </c>
    </row>
    <row r="13" spans="1:2" s="18" customFormat="1" ht="15" x14ac:dyDescent="0.2">
      <c r="A13" s="19"/>
      <c r="B13" s="19"/>
    </row>
    <row r="14" spans="1:2" s="18" customFormat="1" ht="30" x14ac:dyDescent="0.2">
      <c r="A14" s="19"/>
      <c r="B14" s="17" t="s">
        <v>25</v>
      </c>
    </row>
    <row r="15" spans="1:2" s="18" customFormat="1" ht="15" x14ac:dyDescent="0.2">
      <c r="A15" s="19"/>
      <c r="B15" s="19"/>
    </row>
    <row r="16" spans="1:2" s="18" customFormat="1" ht="15.75" x14ac:dyDescent="0.25">
      <c r="A16" s="31" t="s">
        <v>13</v>
      </c>
      <c r="B16" s="30"/>
    </row>
    <row r="17" spans="1:2" s="18" customFormat="1" ht="30" x14ac:dyDescent="0.2">
      <c r="A17" s="19"/>
      <c r="B17" s="17" t="s">
        <v>14</v>
      </c>
    </row>
    <row r="18" spans="1:2" s="18" customFormat="1" ht="15" x14ac:dyDescent="0.2">
      <c r="A18" s="19"/>
      <c r="B18" s="19"/>
    </row>
    <row r="19" spans="1:2" s="18" customFormat="1" ht="15" x14ac:dyDescent="0.2">
      <c r="A19" s="19"/>
      <c r="B19" s="17" t="s">
        <v>16</v>
      </c>
    </row>
    <row r="20" spans="1:2" s="18" customFormat="1" ht="15" x14ac:dyDescent="0.2">
      <c r="A20" s="19"/>
      <c r="B20" s="19"/>
    </row>
    <row r="21" spans="1:2" s="18" customFormat="1" ht="30" x14ac:dyDescent="0.2">
      <c r="A21" s="19"/>
      <c r="B21" s="17" t="s">
        <v>28</v>
      </c>
    </row>
    <row r="22" spans="1:2" s="18" customFormat="1" ht="15" x14ac:dyDescent="0.2">
      <c r="A22" s="19"/>
      <c r="B22" s="19"/>
    </row>
    <row r="23" spans="1:2" s="18" customFormat="1" ht="15.75" x14ac:dyDescent="0.25">
      <c r="A23" s="31" t="s">
        <v>19</v>
      </c>
      <c r="B23" s="30"/>
    </row>
    <row r="24" spans="1:2" s="18" customFormat="1" ht="45" x14ac:dyDescent="0.2">
      <c r="A24" s="19"/>
      <c r="B24" s="17" t="s">
        <v>15</v>
      </c>
    </row>
    <row r="25" spans="1:2" s="18" customFormat="1" ht="15" x14ac:dyDescent="0.2">
      <c r="A25" s="19"/>
      <c r="B25" s="19"/>
    </row>
    <row r="26" spans="1:2" s="18" customFormat="1" ht="15.75" x14ac:dyDescent="0.25">
      <c r="A26" s="31" t="s">
        <v>17</v>
      </c>
      <c r="B26" s="30"/>
    </row>
    <row r="27" spans="1:2" s="18" customFormat="1" ht="45" x14ac:dyDescent="0.2">
      <c r="A27" s="19"/>
      <c r="B27" s="17" t="s">
        <v>18</v>
      </c>
    </row>
    <row r="28" spans="1:2" s="18" customFormat="1" x14ac:dyDescent="0.2"/>
    <row r="29" spans="1:2" s="18" customFormat="1" ht="15.75" x14ac:dyDescent="0.25">
      <c r="A29" s="31" t="s">
        <v>23</v>
      </c>
      <c r="B29" s="30"/>
    </row>
    <row r="30" spans="1:2" s="18" customFormat="1" ht="30" x14ac:dyDescent="0.2">
      <c r="A30" s="19"/>
      <c r="B30" s="17" t="s">
        <v>24</v>
      </c>
    </row>
    <row r="31" spans="1:2" s="18" customFormat="1" x14ac:dyDescent="0.2"/>
    <row r="32" spans="1:2" s="18" customFormat="1" x14ac:dyDescent="0.2">
      <c r="A32" s="18" t="s">
        <v>42</v>
      </c>
    </row>
  </sheetData>
  <mergeCells count="1">
    <mergeCell ref="A2:B2"/>
  </mergeCells>
  <phoneticPr fontId="3" type="noConversion"/>
  <hyperlinks>
    <hyperlink ref="A2" r:id="rId1"/>
  </hyperlinks>
  <pageMargins left="0.75" right="0.75" top="1" bottom="1" header="0.5" footer="0.5"/>
  <pageSetup orientation="portrait" r:id="rId2"/>
  <headerFooter alignWithMargins="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1"/>
  <sheetViews>
    <sheetView workbookViewId="0">
      <selection activeCell="L36" sqref="L36"/>
    </sheetView>
  </sheetViews>
  <sheetFormatPr defaultRowHeight="12.75" x14ac:dyDescent="0.2"/>
  <cols>
    <col min="2" max="2" width="16.140625" bestFit="1" customWidth="1"/>
    <col min="4" max="4" width="8.42578125" bestFit="1" customWidth="1"/>
    <col min="5" max="5" width="16.85546875" bestFit="1" customWidth="1"/>
  </cols>
  <sheetData>
    <row r="1" spans="1:5" x14ac:dyDescent="0.2">
      <c r="A1" s="95" t="s">
        <v>89</v>
      </c>
      <c r="B1" s="95"/>
      <c r="C1" s="95"/>
      <c r="D1" s="95"/>
      <c r="E1" s="95"/>
    </row>
    <row r="2" spans="1:5" ht="5.25" customHeight="1" x14ac:dyDescent="0.2">
      <c r="A2" s="94"/>
      <c r="B2" s="94"/>
      <c r="C2" s="94"/>
      <c r="D2" s="94"/>
      <c r="E2" s="94"/>
    </row>
    <row r="3" spans="1:5" x14ac:dyDescent="0.2">
      <c r="A3" t="s">
        <v>90</v>
      </c>
      <c r="B3" t="s">
        <v>91</v>
      </c>
      <c r="D3" t="s">
        <v>97</v>
      </c>
      <c r="E3" t="s">
        <v>98</v>
      </c>
    </row>
    <row r="4" spans="1:5" x14ac:dyDescent="0.2">
      <c r="A4" t="s">
        <v>92</v>
      </c>
      <c r="B4" t="s">
        <v>91</v>
      </c>
      <c r="D4" t="s">
        <v>99</v>
      </c>
      <c r="E4" t="s">
        <v>100</v>
      </c>
    </row>
    <row r="5" spans="1:5" x14ac:dyDescent="0.2">
      <c r="A5" t="s">
        <v>93</v>
      </c>
      <c r="B5" t="s">
        <v>94</v>
      </c>
      <c r="D5" t="s">
        <v>101</v>
      </c>
      <c r="E5" t="s">
        <v>102</v>
      </c>
    </row>
    <row r="6" spans="1:5" x14ac:dyDescent="0.2">
      <c r="A6" t="s">
        <v>95</v>
      </c>
      <c r="B6" t="s">
        <v>96</v>
      </c>
      <c r="D6" t="s">
        <v>103</v>
      </c>
      <c r="E6" t="s">
        <v>104</v>
      </c>
    </row>
    <row r="8" spans="1:5" x14ac:dyDescent="0.2">
      <c r="A8" s="95" t="s">
        <v>105</v>
      </c>
      <c r="B8" s="95"/>
      <c r="C8" s="95"/>
      <c r="D8" s="95"/>
      <c r="E8" s="95"/>
    </row>
    <row r="9" spans="1:5" ht="5.25" customHeight="1" x14ac:dyDescent="0.2">
      <c r="A9" s="94"/>
      <c r="B9" s="94"/>
      <c r="C9" s="94"/>
      <c r="D9" s="94"/>
      <c r="E9" s="94"/>
    </row>
    <row r="10" spans="1:5" x14ac:dyDescent="0.2">
      <c r="A10" t="s">
        <v>106</v>
      </c>
      <c r="B10" t="s">
        <v>107</v>
      </c>
      <c r="D10" t="s">
        <v>116</v>
      </c>
      <c r="E10" t="s">
        <v>117</v>
      </c>
    </row>
    <row r="11" spans="1:5" x14ac:dyDescent="0.2">
      <c r="A11" t="s">
        <v>108</v>
      </c>
      <c r="B11" t="s">
        <v>109</v>
      </c>
      <c r="D11" t="s">
        <v>118</v>
      </c>
      <c r="E11" t="s">
        <v>119</v>
      </c>
    </row>
    <row r="12" spans="1:5" x14ac:dyDescent="0.2">
      <c r="A12" t="s">
        <v>92</v>
      </c>
      <c r="B12" t="s">
        <v>110</v>
      </c>
      <c r="D12" t="s">
        <v>120</v>
      </c>
      <c r="E12" t="s">
        <v>121</v>
      </c>
    </row>
    <row r="13" spans="1:5" x14ac:dyDescent="0.2">
      <c r="A13" t="s">
        <v>93</v>
      </c>
      <c r="B13" t="s">
        <v>111</v>
      </c>
      <c r="D13" t="s">
        <v>122</v>
      </c>
      <c r="E13" t="s">
        <v>123</v>
      </c>
    </row>
    <row r="14" spans="1:5" x14ac:dyDescent="0.2">
      <c r="A14" t="s">
        <v>112</v>
      </c>
      <c r="B14" t="s">
        <v>113</v>
      </c>
      <c r="D14" t="s">
        <v>124</v>
      </c>
      <c r="E14" t="s">
        <v>125</v>
      </c>
    </row>
    <row r="15" spans="1:5" x14ac:dyDescent="0.2">
      <c r="A15" t="s">
        <v>114</v>
      </c>
      <c r="B15" t="s">
        <v>115</v>
      </c>
      <c r="D15" t="s">
        <v>126</v>
      </c>
      <c r="E15" t="s">
        <v>127</v>
      </c>
    </row>
    <row r="17" spans="1:5" x14ac:dyDescent="0.2">
      <c r="A17" s="95" t="s">
        <v>128</v>
      </c>
      <c r="B17" s="95"/>
      <c r="C17" s="95"/>
      <c r="D17" s="95"/>
      <c r="E17" s="95"/>
    </row>
    <row r="18" spans="1:5" ht="5.25" customHeight="1" x14ac:dyDescent="0.2">
      <c r="A18" s="94"/>
      <c r="B18" s="94"/>
      <c r="C18" s="94"/>
      <c r="D18" s="94"/>
      <c r="E18" s="94"/>
    </row>
    <row r="19" spans="1:5" x14ac:dyDescent="0.2">
      <c r="A19" t="s">
        <v>140</v>
      </c>
      <c r="B19" t="s">
        <v>141</v>
      </c>
      <c r="D19" t="s">
        <v>129</v>
      </c>
      <c r="E19" t="s">
        <v>130</v>
      </c>
    </row>
    <row r="20" spans="1:5" x14ac:dyDescent="0.2">
      <c r="A20" t="s">
        <v>142</v>
      </c>
      <c r="B20" t="s">
        <v>143</v>
      </c>
      <c r="D20" t="s">
        <v>131</v>
      </c>
      <c r="E20" t="s">
        <v>132</v>
      </c>
    </row>
    <row r="21" spans="1:5" x14ac:dyDescent="0.2">
      <c r="A21" t="s">
        <v>144</v>
      </c>
      <c r="B21" t="s">
        <v>145</v>
      </c>
      <c r="D21" t="s">
        <v>133</v>
      </c>
      <c r="E21" t="s">
        <v>110</v>
      </c>
    </row>
    <row r="22" spans="1:5" x14ac:dyDescent="0.2">
      <c r="D22" t="s">
        <v>134</v>
      </c>
      <c r="E22" t="s">
        <v>135</v>
      </c>
    </row>
    <row r="23" spans="1:5" x14ac:dyDescent="0.2">
      <c r="D23" t="s">
        <v>136</v>
      </c>
      <c r="E23" t="s">
        <v>137</v>
      </c>
    </row>
    <row r="24" spans="1:5" x14ac:dyDescent="0.2">
      <c r="D24" t="s">
        <v>138</v>
      </c>
      <c r="E24" t="s">
        <v>139</v>
      </c>
    </row>
    <row r="26" spans="1:5" x14ac:dyDescent="0.2">
      <c r="A26" s="95" t="s">
        <v>146</v>
      </c>
      <c r="B26" s="95"/>
      <c r="C26" s="95"/>
      <c r="D26" s="95"/>
      <c r="E26" s="95"/>
    </row>
    <row r="27" spans="1:5" ht="5.25" customHeight="1" x14ac:dyDescent="0.2">
      <c r="A27" s="94"/>
      <c r="B27" s="94"/>
      <c r="C27" s="94"/>
      <c r="D27" s="94"/>
      <c r="E27" s="94"/>
    </row>
    <row r="28" spans="1:5" x14ac:dyDescent="0.2">
      <c r="A28" t="s">
        <v>147</v>
      </c>
      <c r="B28" t="s">
        <v>148</v>
      </c>
      <c r="D28" t="s">
        <v>155</v>
      </c>
      <c r="E28" t="s">
        <v>156</v>
      </c>
    </row>
    <row r="29" spans="1:5" x14ac:dyDescent="0.2">
      <c r="A29" t="s">
        <v>149</v>
      </c>
      <c r="B29" t="s">
        <v>150</v>
      </c>
    </row>
    <row r="30" spans="1:5" x14ac:dyDescent="0.2">
      <c r="A30" t="s">
        <v>151</v>
      </c>
      <c r="B30" t="s">
        <v>152</v>
      </c>
    </row>
    <row r="31" spans="1:5" x14ac:dyDescent="0.2">
      <c r="A31" t="s">
        <v>153</v>
      </c>
      <c r="B31" t="s">
        <v>154</v>
      </c>
    </row>
  </sheetData>
  <mergeCells count="4">
    <mergeCell ref="A1:E1"/>
    <mergeCell ref="A8:E8"/>
    <mergeCell ref="A17:E17"/>
    <mergeCell ref="A26:E2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showGridLines="0" topLeftCell="A7" workbookViewId="0">
      <selection activeCell="A2" sqref="A2"/>
    </sheetView>
  </sheetViews>
  <sheetFormatPr defaultRowHeight="12.75" x14ac:dyDescent="0.2"/>
  <cols>
    <col min="1" max="1" width="3" style="2" customWidth="1"/>
    <col min="2" max="2" width="76" style="2" customWidth="1"/>
  </cols>
  <sheetData>
    <row r="1" spans="1:3" ht="32.1" customHeight="1" x14ac:dyDescent="0.2">
      <c r="A1" s="67"/>
      <c r="B1" s="68" t="s">
        <v>5</v>
      </c>
      <c r="C1" s="32"/>
    </row>
    <row r="2" spans="1:3" ht="15" x14ac:dyDescent="0.2">
      <c r="A2" s="21"/>
      <c r="B2" s="23"/>
      <c r="C2" s="22"/>
    </row>
    <row r="3" spans="1:3" ht="14.25" x14ac:dyDescent="0.2">
      <c r="A3" s="21"/>
      <c r="B3" s="24" t="s">
        <v>20</v>
      </c>
      <c r="C3" s="22"/>
    </row>
    <row r="4" spans="1:3" x14ac:dyDescent="0.2">
      <c r="A4" s="21"/>
      <c r="B4" s="28" t="s">
        <v>31</v>
      </c>
      <c r="C4" s="22"/>
    </row>
    <row r="5" spans="1:3" ht="15" x14ac:dyDescent="0.2">
      <c r="A5" s="21"/>
      <c r="B5" s="25"/>
      <c r="C5" s="22"/>
    </row>
    <row r="6" spans="1:3" ht="15.75" x14ac:dyDescent="0.25">
      <c r="A6" s="21"/>
      <c r="B6" s="26" t="s">
        <v>33</v>
      </c>
      <c r="C6" s="22"/>
    </row>
    <row r="7" spans="1:3" ht="15" x14ac:dyDescent="0.2">
      <c r="A7" s="21"/>
      <c r="B7" s="25"/>
      <c r="C7" s="22"/>
    </row>
    <row r="8" spans="1:3" ht="30" x14ac:dyDescent="0.2">
      <c r="A8" s="21"/>
      <c r="B8" s="25" t="s">
        <v>29</v>
      </c>
      <c r="C8" s="22"/>
    </row>
    <row r="9" spans="1:3" ht="15" x14ac:dyDescent="0.2">
      <c r="A9" s="21"/>
      <c r="B9" s="25"/>
      <c r="C9" s="22"/>
    </row>
    <row r="10" spans="1:3" ht="30" x14ac:dyDescent="0.2">
      <c r="A10" s="21"/>
      <c r="B10" s="25" t="s">
        <v>21</v>
      </c>
      <c r="C10" s="22"/>
    </row>
    <row r="11" spans="1:3" ht="15" x14ac:dyDescent="0.2">
      <c r="A11" s="21"/>
      <c r="B11" s="25"/>
      <c r="C11" s="22"/>
    </row>
    <row r="12" spans="1:3" ht="30" x14ac:dyDescent="0.2">
      <c r="A12" s="21"/>
      <c r="B12" s="25" t="s">
        <v>22</v>
      </c>
      <c r="C12" s="22"/>
    </row>
    <row r="13" spans="1:3" ht="15" x14ac:dyDescent="0.2">
      <c r="A13" s="21"/>
      <c r="B13" s="25"/>
      <c r="C13" s="22"/>
    </row>
    <row r="14" spans="1:3" ht="15.75" x14ac:dyDescent="0.25">
      <c r="A14" s="21"/>
      <c r="B14" s="26" t="s">
        <v>41</v>
      </c>
      <c r="C14" s="22"/>
    </row>
    <row r="15" spans="1:3" ht="15" x14ac:dyDescent="0.2">
      <c r="A15" s="21"/>
      <c r="B15" s="54" t="s">
        <v>32</v>
      </c>
      <c r="C15" s="22"/>
    </row>
    <row r="16" spans="1:3" ht="15" x14ac:dyDescent="0.2">
      <c r="A16" s="21"/>
      <c r="B16" s="27"/>
      <c r="C16" s="22"/>
    </row>
    <row r="17" spans="1:3" ht="15" x14ac:dyDescent="0.2">
      <c r="A17" s="21"/>
      <c r="B17" s="69" t="s">
        <v>30</v>
      </c>
      <c r="C17" s="22"/>
    </row>
    <row r="18" spans="1:3" x14ac:dyDescent="0.2">
      <c r="A18" s="21"/>
      <c r="B18" s="21"/>
      <c r="C18" s="22"/>
    </row>
    <row r="19" spans="1:3" x14ac:dyDescent="0.2">
      <c r="A19" s="21"/>
      <c r="B19" s="21"/>
      <c r="C19" s="22"/>
    </row>
    <row r="20" spans="1:3" x14ac:dyDescent="0.2">
      <c r="A20" s="21"/>
      <c r="B20" s="21"/>
      <c r="C20" s="22"/>
    </row>
    <row r="21" spans="1:3" x14ac:dyDescent="0.2">
      <c r="A21" s="21"/>
      <c r="B21" s="21"/>
      <c r="C21" s="22"/>
    </row>
    <row r="22" spans="1:3" x14ac:dyDescent="0.2">
      <c r="A22" s="21"/>
      <c r="B22" s="21"/>
      <c r="C22" s="22"/>
    </row>
    <row r="23" spans="1:3" x14ac:dyDescent="0.2">
      <c r="A23" s="21"/>
      <c r="B23" s="21"/>
      <c r="C23" s="22"/>
    </row>
    <row r="24" spans="1:3" x14ac:dyDescent="0.2">
      <c r="A24" s="21"/>
      <c r="B24" s="21"/>
      <c r="C24" s="22"/>
    </row>
    <row r="25" spans="1:3" x14ac:dyDescent="0.2">
      <c r="A25" s="21"/>
      <c r="B25" s="21"/>
      <c r="C25" s="22"/>
    </row>
    <row r="26" spans="1:3" x14ac:dyDescent="0.2">
      <c r="A26" s="21"/>
      <c r="B26" s="21"/>
      <c r="C26" s="22"/>
    </row>
    <row r="27" spans="1:3" x14ac:dyDescent="0.2">
      <c r="A27" s="21"/>
      <c r="B27" s="21"/>
      <c r="C27" s="22"/>
    </row>
    <row r="28" spans="1:3" x14ac:dyDescent="0.2">
      <c r="A28" s="21"/>
      <c r="B28" s="21"/>
      <c r="C28" s="22"/>
    </row>
    <row r="29" spans="1:3" x14ac:dyDescent="0.2">
      <c r="A29" s="21"/>
      <c r="B29" s="21"/>
      <c r="C29" s="22"/>
    </row>
  </sheetData>
  <hyperlinks>
    <hyperlink ref="B4" r:id="rId1"/>
    <hyperlink ref="B15" r:id="rId2" display="http://www.vertex42.com/licensing/EULA_privateuse.html"/>
  </hyperlinks>
  <pageMargins left="0.7" right="0.7" top="0.75" bottom="0.75" header="0.3" footer="0.3"/>
  <pageSetup orientation="portrait" r:id="rId3"/>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Schedule</vt:lpstr>
      <vt:lpstr>Help</vt:lpstr>
      <vt:lpstr>Sheet1</vt:lpstr>
      <vt:lpstr>©</vt:lpstr>
      <vt:lpstr>eventlabels</vt:lpstr>
      <vt:lpstr>Schedule!Print_Area</vt:lpstr>
      <vt:lpstr>Schedule!Print_Titles</vt:lpstr>
    </vt:vector>
  </TitlesOfParts>
  <Company>Vertex42 LLC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Yearly Schedule of Events</dc:title>
  <dc:creator>Vertex42.com</dc:creator>
  <dc:description>(c) 2013-2019 Vertex42 LLC. All Rights Reserved.</dc:description>
  <cp:lastModifiedBy>user</cp:lastModifiedBy>
  <cp:lastPrinted>2022-12-09T08:43:45Z</cp:lastPrinted>
  <dcterms:created xsi:type="dcterms:W3CDTF">2004-08-16T18:44:14Z</dcterms:created>
  <dcterms:modified xsi:type="dcterms:W3CDTF">2023-12-04T16:53:33Z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pyright">
    <vt:lpwstr>(c) 2013-2019 Vertex42 LLC</vt:lpwstr>
  </property>
  <property fmtid="{D5CDD505-2E9C-101B-9397-08002B2CF9AE}" pid="3" name="Version">
    <vt:lpwstr>1.2.1</vt:lpwstr>
  </property>
  <property fmtid="{D5CDD505-2E9C-101B-9397-08002B2CF9AE}" pid="4" name="Source">
    <vt:lpwstr>https://www.vertex42.com/calendars/yearly-schedule-of-events.html</vt:lpwstr>
  </property>
</Properties>
</file>